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Zał. 1 rozdziały" sheetId="1" r:id="rId1"/>
    <sheet name="Zał. 2 paragrafy" sheetId="2" r:id="rId2"/>
  </sheets>
  <definedNames/>
  <calcPr fullCalcOnLoad="1"/>
</workbook>
</file>

<file path=xl/sharedStrings.xml><?xml version="1.0" encoding="utf-8"?>
<sst xmlns="http://schemas.openxmlformats.org/spreadsheetml/2006/main" count="91" uniqueCount="49">
  <si>
    <t xml:space="preserve">  Zmiany w planie wydatków budżetowych polegające na przeniesieniu kwot                                                                                                  pomiędzy rozdziałami w ramach tego samego działu</t>
  </si>
  <si>
    <t xml:space="preserve">      Zmiany w planie wydatków budżetowych polegające na przeniesieniu kwot </t>
  </si>
  <si>
    <t xml:space="preserve">                          pomiędzy rozdziałami w ramach tego samego działu</t>
  </si>
  <si>
    <t>Lp.</t>
  </si>
  <si>
    <t>Dz.</t>
  </si>
  <si>
    <t>Rozdz.</t>
  </si>
  <si>
    <t>Nazwa jednostki organizacyjnej J.S.T.</t>
  </si>
  <si>
    <t>Z m n i e j s z e n i a</t>
  </si>
  <si>
    <t>Razem:</t>
  </si>
  <si>
    <t>§ 4010</t>
  </si>
  <si>
    <t>§ 4110</t>
  </si>
  <si>
    <t>§ 4260</t>
  </si>
  <si>
    <t>§ 4300</t>
  </si>
  <si>
    <t>§ 4120</t>
  </si>
  <si>
    <t>§ 4210</t>
  </si>
  <si>
    <t>Specjalny Ośrodek Szkolno-Wychowawczy Nr 2</t>
  </si>
  <si>
    <t>Zespół Szkół Ponadgim. Nr 4</t>
  </si>
  <si>
    <t>Razem zmniejszenia:</t>
  </si>
  <si>
    <t>801</t>
  </si>
  <si>
    <t>80102</t>
  </si>
  <si>
    <t>Specjalny Ośrodek Szkolno-Wychow. w Suchedniowie</t>
  </si>
  <si>
    <t>80111</t>
  </si>
  <si>
    <t>Zespół Szkół w Suchedniowie</t>
  </si>
  <si>
    <t>Razem zwiększenia:</t>
  </si>
  <si>
    <t xml:space="preserve">       Zmiany w planie wydatków budżetowych polegające na przeniesieniu kwot pomiędzy </t>
  </si>
  <si>
    <t>paragrafami w ramach tego samego działu i rozdziału</t>
  </si>
  <si>
    <t>§ 3020</t>
  </si>
  <si>
    <t>§ 4270</t>
  </si>
  <si>
    <t>§ 4410</t>
  </si>
  <si>
    <t>§ 4240</t>
  </si>
  <si>
    <t>§ 4580</t>
  </si>
  <si>
    <t>I Liceum Ogólnokształcące</t>
  </si>
  <si>
    <t>Zespół Szkół Zawod. Nr 1</t>
  </si>
  <si>
    <t>O g ó ł e m:</t>
  </si>
  <si>
    <t>z dnia 29.11.2004 r.</t>
  </si>
  <si>
    <t>Razem</t>
  </si>
  <si>
    <t>Specjalny Ośrodek Szkolno-Wychowawczy Nr 1</t>
  </si>
  <si>
    <t>80134</t>
  </si>
  <si>
    <t>80120</t>
  </si>
  <si>
    <t>§ 3240</t>
  </si>
  <si>
    <t>§ 4280</t>
  </si>
  <si>
    <t>§ 4430</t>
  </si>
  <si>
    <t>Zwiększenia</t>
  </si>
  <si>
    <t>020</t>
  </si>
  <si>
    <t>02002</t>
  </si>
  <si>
    <t>Starostwo Powiatowe</t>
  </si>
  <si>
    <t>Techniczne Zaklady Naukowe</t>
  </si>
  <si>
    <t xml:space="preserve">Zał. Nr 2                                                                          do Uchwały Rady Powiatu                                                    Nr 157/XXIV/2004                                               </t>
  </si>
  <si>
    <t xml:space="preserve">Zał. Nr 1                                                                        do Uchwały Rady Powiatu                                                   Nr 157/XXIV/2004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</si>
</sst>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#,##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Alignment="1">
      <alignment vertical="center"/>
    </xf>
    <xf numFmtId="0" fontId="7" fillId="0" borderId="0" xfId="0" applyAlignment="1">
      <alignment horizontal="center" vertical="center"/>
    </xf>
    <xf numFmtId="0" fontId="7" fillId="0" borderId="0" xfId="0" applyBorder="1" applyAlignment="1">
      <alignment vertical="center"/>
    </xf>
    <xf numFmtId="0" fontId="5" fillId="0" borderId="1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1" xfId="0" applyFont="1" applyAlignment="1">
      <alignment horizontal="center" vertical="top"/>
    </xf>
    <xf numFmtId="0" fontId="13" fillId="0" borderId="1" xfId="0" applyFont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/>
    </xf>
    <xf numFmtId="3" fontId="14" fillId="0" borderId="7" xfId="0" applyNumberFormat="1" applyFont="1" applyBorder="1" applyAlignment="1">
      <alignment horizontal="right" vertical="top"/>
    </xf>
    <xf numFmtId="3" fontId="11" fillId="0" borderId="1" xfId="0" applyNumberFormat="1" applyFont="1" applyAlignment="1">
      <alignment horizontal="right" vertical="top"/>
    </xf>
    <xf numFmtId="0" fontId="13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Alignment="1">
      <alignment horizontal="center" vertical="center"/>
    </xf>
    <xf numFmtId="0" fontId="13" fillId="0" borderId="1" xfId="0" applyFont="1" applyAlignment="1">
      <alignment horizontal="left" vertical="center" wrapText="1"/>
    </xf>
    <xf numFmtId="3" fontId="14" fillId="0" borderId="9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1" fillId="0" borderId="1" xfId="0" applyNumberFormat="1" applyFont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/>
    </xf>
    <xf numFmtId="0" fontId="7" fillId="2" borderId="11" xfId="0" applyFill="1" applyBorder="1" applyAlignment="1">
      <alignment horizontal="left" vertical="center"/>
    </xf>
    <xf numFmtId="0" fontId="11" fillId="2" borderId="1" xfId="0" applyFont="1" applyFill="1" applyAlignment="1">
      <alignment horizontal="center" vertical="center" wrapText="1"/>
    </xf>
    <xf numFmtId="3" fontId="11" fillId="2" borderId="1" xfId="0" applyNumberFormat="1" applyFont="1" applyFill="1" applyAlignment="1">
      <alignment horizontal="right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3" fillId="0" borderId="12" xfId="0" applyFont="1" applyBorder="1" applyAlignment="1">
      <alignment horizontal="center" vertical="top"/>
    </xf>
    <xf numFmtId="172" fontId="11" fillId="0" borderId="12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/>
    </xf>
    <xf numFmtId="0" fontId="15" fillId="0" borderId="1" xfId="0" applyFont="1" applyAlignment="1">
      <alignment horizontal="center" vertical="center" wrapText="1"/>
    </xf>
    <xf numFmtId="172" fontId="11" fillId="0" borderId="3" xfId="0" applyNumberFormat="1" applyFont="1" applyBorder="1" applyAlignment="1">
      <alignment vertical="center"/>
    </xf>
    <xf numFmtId="0" fontId="7" fillId="2" borderId="2" xfId="0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Border="1" applyAlignment="1">
      <alignment horizontal="center" vertical="center" wrapText="1"/>
    </xf>
    <xf numFmtId="0" fontId="10" fillId="0" borderId="0" xfId="0" applyBorder="1" applyAlignment="1">
      <alignment horizontal="right" vertical="center" wrapText="1"/>
    </xf>
    <xf numFmtId="0" fontId="11" fillId="0" borderId="1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5" borderId="1" xfId="0" applyFont="1" applyFill="1" applyAlignment="1">
      <alignment horizontal="center" vertical="center"/>
    </xf>
    <xf numFmtId="0" fontId="14" fillId="5" borderId="1" xfId="0" applyFont="1" applyFill="1" applyAlignment="1">
      <alignment horizontal="center" vertical="center"/>
    </xf>
    <xf numFmtId="0" fontId="14" fillId="5" borderId="1" xfId="0" applyFont="1" applyFill="1" applyAlignment="1">
      <alignment horizontal="left" vertical="center" wrapText="1"/>
    </xf>
    <xf numFmtId="3" fontId="14" fillId="0" borderId="1" xfId="0" applyNumberFormat="1" applyFont="1" applyAlignment="1">
      <alignment horizontal="center" vertical="center" wrapText="1"/>
    </xf>
    <xf numFmtId="3" fontId="11" fillId="5" borderId="1" xfId="0" applyNumberFormat="1" applyFont="1" applyFill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5" borderId="1" xfId="0" applyFont="1" applyFill="1" applyAlignment="1">
      <alignment horizontal="center" vertical="center"/>
    </xf>
    <xf numFmtId="0" fontId="11" fillId="5" borderId="1" xfId="0" applyFont="1" applyFill="1" applyAlignment="1">
      <alignment horizontal="center" vertical="center" wrapText="1"/>
    </xf>
    <xf numFmtId="3" fontId="11" fillId="0" borderId="1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5" borderId="1" xfId="0" applyFont="1" applyFill="1" applyAlignment="1">
      <alignment horizontal="left" vertical="center" wrapText="1"/>
    </xf>
    <xf numFmtId="3" fontId="14" fillId="0" borderId="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vertical="center"/>
    </xf>
    <xf numFmtId="3" fontId="11" fillId="5" borderId="3" xfId="0" applyNumberFormat="1" applyFont="1" applyFill="1" applyBorder="1" applyAlignment="1">
      <alignment horizontal="right" vertical="center"/>
    </xf>
    <xf numFmtId="3" fontId="11" fillId="5" borderId="3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" xfId="0" applyNumberFormat="1" applyFont="1" applyAlignment="1">
      <alignment horizontal="right" vertical="top"/>
    </xf>
    <xf numFmtId="3" fontId="14" fillId="0" borderId="7" xfId="0" applyNumberFormat="1" applyFont="1" applyFill="1" applyBorder="1" applyAlignment="1">
      <alignment horizontal="right" vertical="top"/>
    </xf>
    <xf numFmtId="49" fontId="11" fillId="0" borderId="1" xfId="0" applyFont="1" applyAlignment="1">
      <alignment horizontal="center" vertical="center"/>
    </xf>
    <xf numFmtId="0" fontId="14" fillId="0" borderId="1" xfId="0" applyFont="1" applyAlignment="1">
      <alignment horizontal="center" vertical="center"/>
    </xf>
    <xf numFmtId="172" fontId="14" fillId="0" borderId="1" xfId="0" applyNumberFormat="1" applyFont="1" applyAlignment="1">
      <alignment vertical="center"/>
    </xf>
    <xf numFmtId="172" fontId="11" fillId="0" borderId="5" xfId="0" applyNumberFormat="1" applyFont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" xfId="0" applyFont="1" applyAlignment="1">
      <alignment horizontal="center" vertical="center"/>
    </xf>
    <xf numFmtId="172" fontId="11" fillId="0" borderId="1" xfId="0" applyNumberFormat="1" applyFont="1" applyAlignment="1">
      <alignment vertical="center"/>
    </xf>
    <xf numFmtId="3" fontId="14" fillId="0" borderId="1" xfId="0" applyNumberFormat="1" applyFont="1" applyAlignment="1">
      <alignment horizontal="right" vertical="center"/>
    </xf>
    <xf numFmtId="172" fontId="14" fillId="0" borderId="1" xfId="0" applyNumberFormat="1" applyFont="1" applyAlignment="1">
      <alignment horizontal="right" vertical="center"/>
    </xf>
    <xf numFmtId="172" fontId="11" fillId="0" borderId="5" xfId="0" applyNumberFormat="1" applyFont="1" applyBorder="1" applyAlignment="1">
      <alignment horizontal="right" vertical="center"/>
    </xf>
    <xf numFmtId="49" fontId="11" fillId="2" borderId="1" xfId="0" applyFont="1" applyFill="1" applyAlignment="1">
      <alignment horizontal="center" vertical="center"/>
    </xf>
    <xf numFmtId="0" fontId="14" fillId="2" borderId="1" xfId="0" applyFont="1" applyFill="1" applyAlignment="1">
      <alignment horizontal="center" vertical="center"/>
    </xf>
    <xf numFmtId="172" fontId="11" fillId="2" borderId="1" xfId="0" applyNumberFormat="1" applyFont="1" applyFill="1" applyAlignment="1">
      <alignment horizontal="right" vertical="center" wrapText="1"/>
    </xf>
    <xf numFmtId="3" fontId="14" fillId="0" borderId="21" xfId="0" applyNumberFormat="1" applyFont="1" applyFill="1" applyBorder="1" applyAlignment="1">
      <alignment vertical="top"/>
    </xf>
    <xf numFmtId="3" fontId="11" fillId="0" borderId="6" xfId="0" applyNumberFormat="1" applyFont="1" applyBorder="1" applyAlignment="1">
      <alignment vertical="top"/>
    </xf>
    <xf numFmtId="49" fontId="14" fillId="0" borderId="0" xfId="0" applyFont="1" applyBorder="1" applyAlignment="1">
      <alignment horizontal="center" vertical="center"/>
    </xf>
    <xf numFmtId="49" fontId="14" fillId="0" borderId="12" xfId="0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vertical="top"/>
    </xf>
    <xf numFmtId="3" fontId="14" fillId="0" borderId="12" xfId="0" applyNumberFormat="1" applyFont="1" applyFill="1" applyBorder="1" applyAlignment="1">
      <alignment vertical="top"/>
    </xf>
    <xf numFmtId="3" fontId="14" fillId="0" borderId="23" xfId="0" applyNumberFormat="1" applyFont="1" applyFill="1" applyBorder="1" applyAlignment="1">
      <alignment vertical="top"/>
    </xf>
    <xf numFmtId="3" fontId="11" fillId="0" borderId="19" xfId="0" applyNumberFormat="1" applyFont="1" applyBorder="1" applyAlignment="1">
      <alignment vertical="top"/>
    </xf>
    <xf numFmtId="49" fontId="14" fillId="0" borderId="24" xfId="0" applyFont="1" applyBorder="1" applyAlignment="1">
      <alignment horizontal="center" vertical="center"/>
    </xf>
    <xf numFmtId="49" fontId="14" fillId="0" borderId="3" xfId="0" applyFont="1" applyBorder="1" applyAlignment="1">
      <alignment horizontal="center" vertical="center"/>
    </xf>
    <xf numFmtId="3" fontId="14" fillId="0" borderId="25" xfId="0" applyNumberFormat="1" applyFont="1" applyFill="1" applyBorder="1" applyAlignment="1">
      <alignment vertical="top"/>
    </xf>
    <xf numFmtId="3" fontId="14" fillId="0" borderId="13" xfId="0" applyNumberFormat="1" applyFont="1" applyFill="1" applyBorder="1" applyAlignment="1">
      <alignment vertical="top"/>
    </xf>
    <xf numFmtId="3" fontId="14" fillId="0" borderId="26" xfId="0" applyNumberFormat="1" applyFont="1" applyFill="1" applyBorder="1" applyAlignment="1">
      <alignment vertical="top"/>
    </xf>
    <xf numFmtId="3" fontId="11" fillId="0" borderId="20" xfId="0" applyNumberFormat="1" applyFont="1" applyBorder="1" applyAlignment="1">
      <alignment vertical="top"/>
    </xf>
    <xf numFmtId="49" fontId="14" fillId="0" borderId="26" xfId="0" applyFont="1" applyBorder="1" applyAlignment="1">
      <alignment horizontal="center" vertical="center"/>
    </xf>
    <xf numFmtId="49" fontId="14" fillId="0" borderId="13" xfId="0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Alignment="1">
      <alignment vertical="center"/>
    </xf>
    <xf numFmtId="172" fontId="11" fillId="2" borderId="27" xfId="0" applyNumberFormat="1" applyFont="1" applyFill="1" applyBorder="1" applyAlignment="1">
      <alignment vertical="center"/>
    </xf>
    <xf numFmtId="172" fontId="11" fillId="0" borderId="28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horizontal="right" vertical="center"/>
    </xf>
    <xf numFmtId="172" fontId="14" fillId="0" borderId="24" xfId="0" applyNumberFormat="1" applyFont="1" applyBorder="1" applyAlignment="1">
      <alignment horizontal="right" vertical="center"/>
    </xf>
    <xf numFmtId="172" fontId="14" fillId="0" borderId="26" xfId="0" applyNumberFormat="1" applyFont="1" applyBorder="1" applyAlignment="1">
      <alignment horizontal="right" vertical="center"/>
    </xf>
    <xf numFmtId="172" fontId="11" fillId="0" borderId="26" xfId="0" applyNumberFormat="1" applyFont="1" applyBorder="1" applyAlignment="1">
      <alignment horizontal="right" vertical="center"/>
    </xf>
    <xf numFmtId="172" fontId="14" fillId="0" borderId="21" xfId="0" applyNumberFormat="1" applyFont="1" applyBorder="1" applyAlignment="1">
      <alignment horizontal="right" vertical="center"/>
    </xf>
    <xf numFmtId="172" fontId="11" fillId="2" borderId="29" xfId="0" applyNumberFormat="1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13" fillId="5" borderId="1" xfId="0" applyFont="1" applyFill="1" applyAlignment="1">
      <alignment horizontal="center" vertical="center"/>
    </xf>
    <xf numFmtId="49" fontId="13" fillId="5" borderId="1" xfId="0" applyNumberFormat="1" applyFont="1" applyFill="1" applyAlignment="1">
      <alignment horizontal="center" vertical="center"/>
    </xf>
    <xf numFmtId="0" fontId="13" fillId="5" borderId="1" xfId="0" applyFont="1" applyFill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Alignment="1">
      <alignment horizontal="center" vertical="center"/>
    </xf>
    <xf numFmtId="0" fontId="11" fillId="0" borderId="1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4" fillId="5" borderId="9" xfId="0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vertical="center"/>
    </xf>
    <xf numFmtId="3" fontId="14" fillId="5" borderId="1" xfId="0" applyNumberFormat="1" applyFont="1" applyFill="1" applyAlignment="1">
      <alignment horizontal="right" vertical="center" wrapText="1"/>
    </xf>
    <xf numFmtId="3" fontId="14" fillId="5" borderId="1" xfId="0" applyNumberFormat="1" applyFont="1" applyFill="1" applyAlignment="1">
      <alignment horizontal="center" vertical="center" wrapText="1"/>
    </xf>
    <xf numFmtId="3" fontId="14" fillId="5" borderId="9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3" fontId="14" fillId="5" borderId="5" xfId="0" applyNumberFormat="1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0" fontId="17" fillId="4" borderId="29" xfId="0" applyFont="1" applyFill="1" applyBorder="1" applyAlignment="1">
      <alignment/>
    </xf>
    <xf numFmtId="3" fontId="12" fillId="4" borderId="3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right" vertical="center"/>
    </xf>
    <xf numFmtId="3" fontId="12" fillId="4" borderId="3" xfId="0" applyNumberFormat="1" applyFont="1" applyFill="1" applyBorder="1" applyAlignment="1">
      <alignment horizontal="center"/>
    </xf>
    <xf numFmtId="3" fontId="16" fillId="4" borderId="3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2" fontId="14" fillId="0" borderId="2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top"/>
    </xf>
    <xf numFmtId="3" fontId="14" fillId="0" borderId="30" xfId="0" applyNumberFormat="1" applyFont="1" applyFill="1" applyBorder="1" applyAlignment="1">
      <alignment vertical="top"/>
    </xf>
    <xf numFmtId="3" fontId="11" fillId="0" borderId="31" xfId="0" applyNumberFormat="1" applyFont="1" applyBorder="1" applyAlignment="1">
      <alignment vertical="top"/>
    </xf>
    <xf numFmtId="0" fontId="8" fillId="0" borderId="0" xfId="0" applyFont="1" applyAlignment="1">
      <alignment horizontal="center" wrapText="1"/>
    </xf>
    <xf numFmtId="0" fontId="11" fillId="2" borderId="1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2" borderId="1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4" fillId="0" borderId="24" xfId="0" applyFont="1" applyBorder="1" applyAlignment="1">
      <alignment horizontal="center" vertical="center"/>
    </xf>
    <xf numFmtId="49" fontId="1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1" fillId="5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5" fillId="2" borderId="1" xfId="0" applyFont="1" applyFill="1" applyAlignment="1">
      <alignment horizontal="center" vertical="center"/>
    </xf>
    <xf numFmtId="0" fontId="15" fillId="2" borderId="1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"/>
  <sheetViews>
    <sheetView tabSelected="1" zoomScale="85" zoomScaleNormal="85" workbookViewId="0" topLeftCell="A1">
      <selection activeCell="R19" sqref="A1:T19"/>
    </sheetView>
  </sheetViews>
  <sheetFormatPr defaultColWidth="9.140625" defaultRowHeight="12.75" outlineLevelCol="1"/>
  <cols>
    <col min="1" max="1" width="3.57421875" style="0" customWidth="1"/>
    <col min="2" max="2" width="4.28125" style="0" customWidth="1"/>
    <col min="3" max="3" width="6.8515625" style="0" customWidth="1"/>
    <col min="4" max="4" width="27.140625" style="0" customWidth="1"/>
    <col min="5" max="5" width="6.7109375" style="0" customWidth="1"/>
    <col min="6" max="7" width="7.140625" style="0" customWidth="1"/>
    <col min="8" max="9" width="6.7109375" style="0" customWidth="1"/>
    <col min="10" max="10" width="6.421875" style="0" customWidth="1"/>
    <col min="11" max="11" width="6.57421875" style="0" hidden="1" customWidth="1" outlineLevel="1"/>
    <col min="12" max="12" width="8.140625" style="0" hidden="1" customWidth="1" outlineLevel="1"/>
    <col min="13" max="13" width="6.8515625" style="0" hidden="1" customWidth="1" outlineLevel="1"/>
    <col min="14" max="14" width="8.28125" style="0" customWidth="1" collapsed="1"/>
    <col min="15" max="15" width="5.28125" style="0" customWidth="1"/>
    <col min="16" max="16" width="6.57421875" style="0" customWidth="1"/>
    <col min="17" max="17" width="14.140625" style="0" customWidth="1"/>
    <col min="18" max="18" width="8.28125" style="0" customWidth="1"/>
  </cols>
  <sheetData>
    <row r="1" spans="1:21" ht="38.25" customHeight="1">
      <c r="A1" s="1"/>
      <c r="B1" s="2"/>
      <c r="C1" s="2"/>
      <c r="D1" s="2"/>
      <c r="E1" s="2"/>
      <c r="F1" s="2"/>
      <c r="G1" s="2"/>
      <c r="H1" s="193"/>
      <c r="I1" s="194"/>
      <c r="J1" s="194"/>
      <c r="K1" s="194"/>
      <c r="L1" s="2"/>
      <c r="M1" s="2"/>
      <c r="N1" s="2"/>
      <c r="O1" s="2"/>
      <c r="P1" s="2"/>
      <c r="Q1" s="193" t="s">
        <v>48</v>
      </c>
      <c r="R1" s="194"/>
      <c r="S1" s="194"/>
      <c r="T1" s="194"/>
      <c r="U1" s="3"/>
    </row>
    <row r="2" spans="1:21" ht="38.25" customHeight="1">
      <c r="A2" s="1"/>
      <c r="B2" s="4"/>
      <c r="C2" s="4"/>
      <c r="D2" s="4"/>
      <c r="E2" s="4"/>
      <c r="F2" s="4"/>
      <c r="G2" s="4"/>
      <c r="H2" s="180"/>
      <c r="I2" s="180"/>
      <c r="J2" s="180"/>
      <c r="K2" s="180"/>
      <c r="L2" s="4"/>
      <c r="M2" s="4"/>
      <c r="N2" s="4"/>
      <c r="O2" s="4"/>
      <c r="P2" s="4"/>
      <c r="Q2" s="180" t="s">
        <v>34</v>
      </c>
      <c r="R2" s="180"/>
      <c r="S2" s="180"/>
      <c r="T2" s="180"/>
      <c r="U2" s="5"/>
    </row>
    <row r="3" spans="1:18" ht="16.5" customHeight="1">
      <c r="A3" s="6"/>
      <c r="C3" s="7" t="s">
        <v>0</v>
      </c>
      <c r="D3" s="178" t="s">
        <v>1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8"/>
    </row>
    <row r="4" spans="1:18" ht="21" customHeight="1">
      <c r="A4" s="6"/>
      <c r="C4" s="9"/>
      <c r="D4" s="199" t="s">
        <v>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1"/>
      <c r="R4" s="8"/>
    </row>
    <row r="5" spans="1:18" ht="21" customHeight="1">
      <c r="A5" s="6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73"/>
    </row>
    <row r="6" spans="1:18" ht="12" customHeight="1">
      <c r="A6" s="12"/>
      <c r="B6" s="12"/>
      <c r="C6" s="12"/>
      <c r="D6" s="6"/>
      <c r="E6" s="12"/>
      <c r="F6" s="11"/>
      <c r="G6" s="11"/>
      <c r="H6" s="11"/>
      <c r="I6" s="11"/>
      <c r="J6" s="11"/>
      <c r="K6" s="11"/>
      <c r="L6" s="11"/>
      <c r="M6" s="11"/>
      <c r="N6" s="6"/>
      <c r="O6" s="12"/>
      <c r="P6" s="12"/>
      <c r="Q6" s="13"/>
      <c r="R6" s="56"/>
    </row>
    <row r="7" spans="1:18" ht="14.25" customHeight="1">
      <c r="A7" s="195" t="s">
        <v>3</v>
      </c>
      <c r="B7" s="195" t="s">
        <v>4</v>
      </c>
      <c r="C7" s="195" t="s">
        <v>5</v>
      </c>
      <c r="D7" s="179" t="s">
        <v>6</v>
      </c>
      <c r="E7" s="195" t="s">
        <v>7</v>
      </c>
      <c r="F7" s="195"/>
      <c r="G7" s="195"/>
      <c r="H7" s="195"/>
      <c r="I7" s="195"/>
      <c r="J7" s="195"/>
      <c r="K7" s="195"/>
      <c r="L7" s="195"/>
      <c r="M7" s="195"/>
      <c r="N7" s="179" t="s">
        <v>8</v>
      </c>
      <c r="O7" s="195" t="s">
        <v>4</v>
      </c>
      <c r="P7" s="195" t="s">
        <v>5</v>
      </c>
      <c r="Q7" s="144" t="s">
        <v>42</v>
      </c>
      <c r="R7" s="197" t="s">
        <v>8</v>
      </c>
    </row>
    <row r="8" spans="1:18" ht="14.25" customHeight="1">
      <c r="A8" s="196"/>
      <c r="B8" s="195"/>
      <c r="C8" s="195"/>
      <c r="D8" s="179"/>
      <c r="E8" s="14" t="s">
        <v>26</v>
      </c>
      <c r="F8" s="15" t="s">
        <v>10</v>
      </c>
      <c r="G8" s="15" t="s">
        <v>13</v>
      </c>
      <c r="H8" s="14" t="s">
        <v>14</v>
      </c>
      <c r="I8" s="14" t="s">
        <v>29</v>
      </c>
      <c r="J8" s="14" t="s">
        <v>11</v>
      </c>
      <c r="K8" s="14" t="s">
        <v>11</v>
      </c>
      <c r="L8" s="14" t="s">
        <v>12</v>
      </c>
      <c r="M8" s="14" t="s">
        <v>12</v>
      </c>
      <c r="N8" s="179"/>
      <c r="O8" s="195"/>
      <c r="P8" s="202"/>
      <c r="Q8" s="16" t="s">
        <v>9</v>
      </c>
      <c r="R8" s="198"/>
    </row>
    <row r="9" spans="1:18" ht="31.5" customHeight="1">
      <c r="A9" s="17">
        <v>1</v>
      </c>
      <c r="B9" s="18">
        <v>801</v>
      </c>
      <c r="C9" s="19">
        <v>80102</v>
      </c>
      <c r="D9" s="41" t="s">
        <v>20</v>
      </c>
      <c r="E9" s="99">
        <v>500</v>
      </c>
      <c r="F9" s="21"/>
      <c r="G9" s="21"/>
      <c r="H9" s="21">
        <v>2337</v>
      </c>
      <c r="I9" s="22"/>
      <c r="J9" s="22"/>
      <c r="K9" s="22"/>
      <c r="L9" s="22"/>
      <c r="M9" s="100"/>
      <c r="N9" s="23">
        <f>E9+F9+G9+H9+I9+J9</f>
        <v>2837</v>
      </c>
      <c r="O9" s="101"/>
      <c r="P9" s="102"/>
      <c r="Q9" s="174"/>
      <c r="R9" s="136"/>
    </row>
    <row r="10" spans="1:18" ht="30" customHeight="1">
      <c r="A10" s="24">
        <v>2</v>
      </c>
      <c r="B10" s="25"/>
      <c r="C10" s="26">
        <v>80102</v>
      </c>
      <c r="D10" s="20" t="s">
        <v>36</v>
      </c>
      <c r="E10" s="28"/>
      <c r="F10" s="29">
        <v>7000</v>
      </c>
      <c r="G10" s="29">
        <v>700</v>
      </c>
      <c r="H10" s="29"/>
      <c r="I10" s="29"/>
      <c r="J10" s="29"/>
      <c r="K10" s="29"/>
      <c r="L10" s="29"/>
      <c r="M10" s="105"/>
      <c r="N10" s="23">
        <f>E10+F10+G10+H10+I10+J10</f>
        <v>7700</v>
      </c>
      <c r="O10" s="101"/>
      <c r="P10" s="102"/>
      <c r="Q10" s="103"/>
      <c r="R10" s="104"/>
    </row>
    <row r="11" spans="1:18" s="69" customFormat="1" ht="14.25" customHeight="1">
      <c r="A11" s="91"/>
      <c r="B11" s="92">
        <v>801</v>
      </c>
      <c r="C11" s="93">
        <v>80102</v>
      </c>
      <c r="D11" s="43" t="s">
        <v>35</v>
      </c>
      <c r="E11" s="30">
        <f aca="true" t="shared" si="0" ref="E11:J11">E9+E10</f>
        <v>500</v>
      </c>
      <c r="F11" s="30">
        <f t="shared" si="0"/>
        <v>7000</v>
      </c>
      <c r="G11" s="30">
        <f t="shared" si="0"/>
        <v>700</v>
      </c>
      <c r="H11" s="30">
        <f t="shared" si="0"/>
        <v>2337</v>
      </c>
      <c r="I11" s="30">
        <f t="shared" si="0"/>
        <v>0</v>
      </c>
      <c r="J11" s="30">
        <f t="shared" si="0"/>
        <v>0</v>
      </c>
      <c r="K11" s="94"/>
      <c r="L11" s="94"/>
      <c r="M11" s="106"/>
      <c r="N11" s="23">
        <f>E11+F11+G11+H11+I11+J11</f>
        <v>10537</v>
      </c>
      <c r="O11" s="101"/>
      <c r="P11" s="107"/>
      <c r="Q11" s="108"/>
      <c r="R11" s="104"/>
    </row>
    <row r="12" spans="1:18" ht="33.75" customHeight="1">
      <c r="A12" s="32">
        <v>3</v>
      </c>
      <c r="B12" s="25">
        <v>801</v>
      </c>
      <c r="C12" s="26">
        <v>80130</v>
      </c>
      <c r="D12" s="27" t="s">
        <v>22</v>
      </c>
      <c r="E12" s="109"/>
      <c r="F12" s="31">
        <v>9717</v>
      </c>
      <c r="G12" s="31">
        <v>1140</v>
      </c>
      <c r="H12" s="31">
        <v>125</v>
      </c>
      <c r="I12" s="31">
        <v>176</v>
      </c>
      <c r="J12" s="31">
        <v>6782</v>
      </c>
      <c r="K12" s="31"/>
      <c r="L12" s="31"/>
      <c r="M12" s="33"/>
      <c r="N12" s="30">
        <f>E12+F12+G12+H12+I12+J12</f>
        <v>17940</v>
      </c>
      <c r="O12" s="101"/>
      <c r="P12" s="102"/>
      <c r="Q12" s="110"/>
      <c r="R12" s="111"/>
    </row>
    <row r="13" spans="1:92" s="38" customFormat="1" ht="16.5" customHeight="1" collapsed="1">
      <c r="A13" s="34"/>
      <c r="B13" s="203">
        <v>801</v>
      </c>
      <c r="C13" s="204"/>
      <c r="D13" s="35" t="s">
        <v>17</v>
      </c>
      <c r="E13" s="36">
        <f aca="true" t="shared" si="1" ref="E13:J13">E11+E12</f>
        <v>500</v>
      </c>
      <c r="F13" s="36">
        <f t="shared" si="1"/>
        <v>16717</v>
      </c>
      <c r="G13" s="36">
        <f t="shared" si="1"/>
        <v>1840</v>
      </c>
      <c r="H13" s="36">
        <f t="shared" si="1"/>
        <v>2462</v>
      </c>
      <c r="I13" s="36">
        <f t="shared" si="1"/>
        <v>176</v>
      </c>
      <c r="J13" s="36">
        <f t="shared" si="1"/>
        <v>6782</v>
      </c>
      <c r="K13" s="36" t="e">
        <f>K9+K10+K11+#REF!+K12</f>
        <v>#REF!</v>
      </c>
      <c r="L13" s="36" t="e">
        <f>L9+L10+L11+#REF!+L12</f>
        <v>#REF!</v>
      </c>
      <c r="M13" s="36" t="e">
        <f>M9+M10+M11+#REF!+M12</f>
        <v>#REF!</v>
      </c>
      <c r="N13" s="36">
        <f>N11+N12</f>
        <v>28477</v>
      </c>
      <c r="O13" s="112"/>
      <c r="P13" s="113"/>
      <c r="Q13" s="114"/>
      <c r="R13" s="11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</row>
    <row r="14" spans="1:18" ht="33.75" customHeight="1">
      <c r="A14" s="39">
        <v>1</v>
      </c>
      <c r="B14" s="95"/>
      <c r="C14" s="96"/>
      <c r="D14" s="41" t="s">
        <v>20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7" t="s">
        <v>18</v>
      </c>
      <c r="P14" s="118" t="s">
        <v>21</v>
      </c>
      <c r="Q14" s="137">
        <v>2837</v>
      </c>
      <c r="R14" s="40">
        <f>Q14</f>
        <v>2837</v>
      </c>
    </row>
    <row r="15" spans="1:18" ht="21.75" customHeight="1">
      <c r="A15" s="181">
        <v>2</v>
      </c>
      <c r="B15" s="184"/>
      <c r="C15" s="187"/>
      <c r="D15" s="190" t="s">
        <v>36</v>
      </c>
      <c r="E15" s="119"/>
      <c r="F15" s="120"/>
      <c r="G15" s="121"/>
      <c r="H15" s="120"/>
      <c r="I15" s="121"/>
      <c r="J15" s="120"/>
      <c r="K15" s="121"/>
      <c r="L15" s="121"/>
      <c r="M15" s="121"/>
      <c r="N15" s="122"/>
      <c r="O15" s="123" t="s">
        <v>18</v>
      </c>
      <c r="P15" s="124" t="s">
        <v>21</v>
      </c>
      <c r="Q15" s="138">
        <v>1600</v>
      </c>
      <c r="R15" s="40">
        <f>Q15</f>
        <v>1600</v>
      </c>
    </row>
    <row r="16" spans="1:18" ht="20.25" customHeight="1">
      <c r="A16" s="182"/>
      <c r="B16" s="185"/>
      <c r="C16" s="188"/>
      <c r="D16" s="191"/>
      <c r="E16" s="176"/>
      <c r="F16" s="115"/>
      <c r="G16" s="175"/>
      <c r="H16" s="115"/>
      <c r="I16" s="175"/>
      <c r="J16" s="115"/>
      <c r="K16" s="175"/>
      <c r="L16" s="175"/>
      <c r="M16" s="175"/>
      <c r="N16" s="177"/>
      <c r="O16" s="129"/>
      <c r="P16" s="130" t="s">
        <v>37</v>
      </c>
      <c r="Q16" s="139">
        <v>6100</v>
      </c>
      <c r="R16" s="40">
        <f>Q16</f>
        <v>6100</v>
      </c>
    </row>
    <row r="17" spans="1:18" ht="13.5" customHeight="1">
      <c r="A17" s="183"/>
      <c r="B17" s="186"/>
      <c r="C17" s="189"/>
      <c r="D17" s="192"/>
      <c r="E17" s="125"/>
      <c r="F17" s="126"/>
      <c r="G17" s="127"/>
      <c r="H17" s="126"/>
      <c r="I17" s="127"/>
      <c r="J17" s="126"/>
      <c r="K17" s="127"/>
      <c r="L17" s="127"/>
      <c r="M17" s="127"/>
      <c r="N17" s="128"/>
      <c r="O17" s="205" t="s">
        <v>8</v>
      </c>
      <c r="P17" s="206"/>
      <c r="Q17" s="140">
        <f>Q15+Q16</f>
        <v>7700</v>
      </c>
      <c r="R17" s="44">
        <f>R15+R16</f>
        <v>7700</v>
      </c>
    </row>
    <row r="18" spans="1:18" ht="30" customHeight="1">
      <c r="A18" s="42">
        <v>3</v>
      </c>
      <c r="B18" s="97"/>
      <c r="C18" s="98"/>
      <c r="D18" s="27" t="s">
        <v>22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30" t="s">
        <v>18</v>
      </c>
      <c r="P18" s="130" t="s">
        <v>38</v>
      </c>
      <c r="Q18" s="141">
        <v>17940</v>
      </c>
      <c r="R18" s="40">
        <f>Q18</f>
        <v>17940</v>
      </c>
    </row>
    <row r="19" spans="1:22" s="49" customFormat="1" ht="16.5" customHeight="1">
      <c r="A19" s="45"/>
      <c r="B19" s="46"/>
      <c r="C19" s="47"/>
      <c r="D19" s="48" t="s">
        <v>23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200">
        <v>801</v>
      </c>
      <c r="P19" s="201"/>
      <c r="Q19" s="142">
        <f>Q14+Q17+Q18</f>
        <v>28477</v>
      </c>
      <c r="R19" s="135">
        <f>R14+R17+R18</f>
        <v>28477</v>
      </c>
      <c r="S19" s="37"/>
      <c r="T19" s="37"/>
      <c r="U19" s="37"/>
      <c r="V19" s="37"/>
    </row>
  </sheetData>
  <mergeCells count="22">
    <mergeCell ref="O19:P19"/>
    <mergeCell ref="P7:P8"/>
    <mergeCell ref="O7:O8"/>
    <mergeCell ref="B13:C13"/>
    <mergeCell ref="O17:P17"/>
    <mergeCell ref="H1:K1"/>
    <mergeCell ref="Q1:T1"/>
    <mergeCell ref="Q2:T2"/>
    <mergeCell ref="A7:A8"/>
    <mergeCell ref="B7:B8"/>
    <mergeCell ref="C7:C8"/>
    <mergeCell ref="R7:R8"/>
    <mergeCell ref="D4:P4"/>
    <mergeCell ref="E7:M7"/>
    <mergeCell ref="N7:N8"/>
    <mergeCell ref="H2:K2"/>
    <mergeCell ref="A15:A17"/>
    <mergeCell ref="B15:B17"/>
    <mergeCell ref="C15:C17"/>
    <mergeCell ref="D15:D17"/>
    <mergeCell ref="D3:Q3"/>
    <mergeCell ref="D7:D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workbookViewId="0" topLeftCell="A1">
      <selection activeCell="V2" sqref="V2"/>
    </sheetView>
  </sheetViews>
  <sheetFormatPr defaultColWidth="9.140625" defaultRowHeight="12.75" outlineLevelCol="1"/>
  <cols>
    <col min="1" max="1" width="3.421875" style="0" customWidth="1"/>
    <col min="2" max="2" width="4.7109375" style="0" customWidth="1"/>
    <col min="3" max="3" width="6.7109375" style="0" customWidth="1"/>
    <col min="4" max="4" width="25.28125" style="0" customWidth="1"/>
    <col min="5" max="10" width="6.421875" style="0" customWidth="1"/>
    <col min="11" max="11" width="6.57421875" style="0" customWidth="1"/>
    <col min="12" max="15" width="6.421875" style="0" customWidth="1"/>
    <col min="16" max="16" width="7.8515625" style="0" customWidth="1"/>
    <col min="17" max="17" width="12.421875" style="0" customWidth="1"/>
    <col min="18" max="18" width="8.8515625" style="0" hidden="1" customWidth="1" outlineLevel="1"/>
    <col min="19" max="19" width="8.00390625" style="0" customWidth="1" collapsed="1"/>
  </cols>
  <sheetData>
    <row r="1" spans="9:20" ht="38.25" customHeight="1">
      <c r="I1" s="207"/>
      <c r="J1" s="207"/>
      <c r="K1" s="207"/>
      <c r="L1" s="207"/>
      <c r="M1" s="207"/>
      <c r="P1" s="207" t="s">
        <v>47</v>
      </c>
      <c r="Q1" s="207"/>
      <c r="R1" s="207"/>
      <c r="S1" s="207"/>
      <c r="T1" s="207"/>
    </row>
    <row r="2" spans="9:19" ht="13.5" customHeight="1">
      <c r="I2" s="50"/>
      <c r="P2" s="50" t="s">
        <v>34</v>
      </c>
      <c r="R2" s="51"/>
      <c r="S2" s="51"/>
    </row>
    <row r="4" spans="1:19" ht="26.25" customHeight="1">
      <c r="A4" s="1"/>
      <c r="B4" s="1"/>
      <c r="C4" s="220" t="s">
        <v>24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52"/>
    </row>
    <row r="5" spans="1:19" ht="18.75">
      <c r="A5" s="6"/>
      <c r="D5" s="221" t="s">
        <v>25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53"/>
      <c r="S5" s="54"/>
    </row>
    <row r="6" spans="1:19" ht="7.5" customHeight="1">
      <c r="A6" s="6"/>
      <c r="R6" s="53"/>
      <c r="S6" s="8"/>
    </row>
    <row r="7" spans="1:19" ht="15.75">
      <c r="A7" s="12"/>
      <c r="B7" s="12"/>
      <c r="C7" s="12"/>
      <c r="D7" s="6"/>
      <c r="E7" s="12"/>
      <c r="F7" s="12"/>
      <c r="G7" s="11"/>
      <c r="H7" s="11"/>
      <c r="I7" s="11"/>
      <c r="J7" s="11"/>
      <c r="K7" s="11"/>
      <c r="L7" s="11"/>
      <c r="M7" s="11"/>
      <c r="N7" s="11"/>
      <c r="O7" s="11"/>
      <c r="P7" s="6"/>
      <c r="Q7" s="55"/>
      <c r="R7" s="13"/>
      <c r="S7" s="56"/>
    </row>
    <row r="8" spans="1:19" ht="15.75" customHeight="1">
      <c r="A8" s="211" t="s">
        <v>3</v>
      </c>
      <c r="B8" s="211" t="s">
        <v>4</v>
      </c>
      <c r="C8" s="211" t="s">
        <v>5</v>
      </c>
      <c r="D8" s="212" t="s">
        <v>6</v>
      </c>
      <c r="E8" s="214" t="s">
        <v>7</v>
      </c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213" t="s">
        <v>8</v>
      </c>
      <c r="Q8" s="144" t="s">
        <v>42</v>
      </c>
      <c r="R8" s="143"/>
      <c r="S8" s="210" t="s">
        <v>8</v>
      </c>
    </row>
    <row r="9" spans="1:19" ht="17.25" customHeight="1">
      <c r="A9" s="211"/>
      <c r="B9" s="211"/>
      <c r="C9" s="211"/>
      <c r="D9" s="212"/>
      <c r="E9" s="57" t="s">
        <v>26</v>
      </c>
      <c r="F9" s="57" t="s">
        <v>39</v>
      </c>
      <c r="G9" s="57" t="s">
        <v>10</v>
      </c>
      <c r="H9" s="57" t="s">
        <v>13</v>
      </c>
      <c r="I9" s="57" t="s">
        <v>14</v>
      </c>
      <c r="J9" s="57" t="s">
        <v>11</v>
      </c>
      <c r="K9" s="57" t="s">
        <v>27</v>
      </c>
      <c r="L9" s="57" t="s">
        <v>40</v>
      </c>
      <c r="M9" s="58" t="s">
        <v>12</v>
      </c>
      <c r="N9" s="57" t="s">
        <v>28</v>
      </c>
      <c r="O9" s="57" t="s">
        <v>41</v>
      </c>
      <c r="P9" s="179"/>
      <c r="Q9" s="57" t="s">
        <v>9</v>
      </c>
      <c r="R9" s="59" t="s">
        <v>30</v>
      </c>
      <c r="S9" s="210"/>
    </row>
    <row r="10" spans="1:19" ht="17.25" customHeight="1">
      <c r="A10" s="145">
        <v>1</v>
      </c>
      <c r="B10" s="146" t="s">
        <v>43</v>
      </c>
      <c r="C10" s="146" t="s">
        <v>44</v>
      </c>
      <c r="D10" s="147" t="s">
        <v>45</v>
      </c>
      <c r="E10" s="155"/>
      <c r="F10" s="155"/>
      <c r="G10" s="155"/>
      <c r="H10" s="155"/>
      <c r="I10" s="155"/>
      <c r="J10" s="155"/>
      <c r="K10" s="155"/>
      <c r="L10" s="156"/>
      <c r="M10" s="157"/>
      <c r="N10" s="158">
        <v>1255</v>
      </c>
      <c r="O10" s="155"/>
      <c r="P10" s="154">
        <f>E10+F10+G10+H10+I10+J10+K10+L10+M10+N10+O10</f>
        <v>1255</v>
      </c>
      <c r="Q10" s="155">
        <v>1255</v>
      </c>
      <c r="R10" s="159"/>
      <c r="S10" s="157">
        <f>Q10</f>
        <v>1255</v>
      </c>
    </row>
    <row r="11" spans="1:19" ht="30" customHeight="1">
      <c r="A11" s="145">
        <v>2</v>
      </c>
      <c r="B11" s="146" t="s">
        <v>18</v>
      </c>
      <c r="C11" s="146" t="s">
        <v>19</v>
      </c>
      <c r="D11" s="20" t="s">
        <v>15</v>
      </c>
      <c r="E11" s="155"/>
      <c r="F11" s="155"/>
      <c r="G11" s="155">
        <v>3300</v>
      </c>
      <c r="H11" s="155"/>
      <c r="I11" s="155"/>
      <c r="J11" s="155"/>
      <c r="K11" s="155"/>
      <c r="L11" s="156"/>
      <c r="M11" s="157"/>
      <c r="N11" s="158"/>
      <c r="O11" s="155"/>
      <c r="P11" s="154">
        <f>E11+F11+G11+H11+I11+J11+K11+L11+M11+N11+O11</f>
        <v>3300</v>
      </c>
      <c r="Q11" s="155">
        <v>3300</v>
      </c>
      <c r="R11" s="159"/>
      <c r="S11" s="157">
        <f aca="true" t="shared" si="0" ref="S11:S24">Q11</f>
        <v>3300</v>
      </c>
    </row>
    <row r="12" spans="1:19" ht="30" customHeight="1">
      <c r="A12" s="145">
        <v>3</v>
      </c>
      <c r="B12" s="146" t="s">
        <v>18</v>
      </c>
      <c r="C12" s="146" t="s">
        <v>21</v>
      </c>
      <c r="D12" s="41" t="s">
        <v>20</v>
      </c>
      <c r="E12" s="155">
        <v>200</v>
      </c>
      <c r="F12" s="155"/>
      <c r="G12" s="155"/>
      <c r="H12" s="155"/>
      <c r="I12" s="155"/>
      <c r="J12" s="155"/>
      <c r="K12" s="155"/>
      <c r="L12" s="156"/>
      <c r="M12" s="157"/>
      <c r="N12" s="158"/>
      <c r="O12" s="155"/>
      <c r="P12" s="154">
        <f>E12+F12+G12+H12+I12+J12+K12+L12+M12+N12+O12</f>
        <v>200</v>
      </c>
      <c r="Q12" s="155">
        <v>200</v>
      </c>
      <c r="R12" s="159"/>
      <c r="S12" s="157">
        <f t="shared" si="0"/>
        <v>200</v>
      </c>
    </row>
    <row r="13" spans="1:19" ht="30" customHeight="1">
      <c r="A13" s="145">
        <v>4</v>
      </c>
      <c r="B13" s="146"/>
      <c r="C13" s="146" t="s">
        <v>21</v>
      </c>
      <c r="D13" s="20" t="s">
        <v>36</v>
      </c>
      <c r="E13" s="155"/>
      <c r="F13" s="155"/>
      <c r="G13" s="155">
        <v>2500</v>
      </c>
      <c r="H13" s="155">
        <v>900</v>
      </c>
      <c r="I13" s="155"/>
      <c r="J13" s="155"/>
      <c r="K13" s="155"/>
      <c r="L13" s="156"/>
      <c r="M13" s="157"/>
      <c r="N13" s="158"/>
      <c r="O13" s="155"/>
      <c r="P13" s="154">
        <f>E13+F13+G13+H13+I13+J13+K13+L13+M13+N13+O13</f>
        <v>3400</v>
      </c>
      <c r="Q13" s="155">
        <v>3400</v>
      </c>
      <c r="R13" s="159"/>
      <c r="S13" s="157">
        <f t="shared" si="0"/>
        <v>3400</v>
      </c>
    </row>
    <row r="14" spans="1:19" s="151" customFormat="1" ht="18" customHeight="1">
      <c r="A14" s="208">
        <v>801</v>
      </c>
      <c r="B14" s="209"/>
      <c r="C14" s="149" t="s">
        <v>21</v>
      </c>
      <c r="D14" s="150" t="s">
        <v>8</v>
      </c>
      <c r="E14" s="160">
        <f>E12+E13</f>
        <v>200</v>
      </c>
      <c r="F14" s="160">
        <f aca="true" t="shared" si="1" ref="F14:O14">F12+F13</f>
        <v>0</v>
      </c>
      <c r="G14" s="160">
        <f t="shared" si="1"/>
        <v>2500</v>
      </c>
      <c r="H14" s="160">
        <f t="shared" si="1"/>
        <v>900</v>
      </c>
      <c r="I14" s="160">
        <f t="shared" si="1"/>
        <v>0</v>
      </c>
      <c r="J14" s="160">
        <f t="shared" si="1"/>
        <v>0</v>
      </c>
      <c r="K14" s="160">
        <f t="shared" si="1"/>
        <v>0</v>
      </c>
      <c r="L14" s="160">
        <f t="shared" si="1"/>
        <v>0</v>
      </c>
      <c r="M14" s="160">
        <f t="shared" si="1"/>
        <v>0</v>
      </c>
      <c r="N14" s="160">
        <f t="shared" si="1"/>
        <v>0</v>
      </c>
      <c r="O14" s="160">
        <f t="shared" si="1"/>
        <v>0</v>
      </c>
      <c r="P14" s="64">
        <f>P12+P13</f>
        <v>3600</v>
      </c>
      <c r="Q14" s="160">
        <f>Q12+Q13</f>
        <v>3600</v>
      </c>
      <c r="R14" s="161"/>
      <c r="S14" s="162">
        <f t="shared" si="0"/>
        <v>3600</v>
      </c>
    </row>
    <row r="15" spans="1:19" ht="21.75" customHeight="1">
      <c r="A15" s="60">
        <v>5</v>
      </c>
      <c r="B15" s="61">
        <v>801</v>
      </c>
      <c r="C15" s="61">
        <v>80120</v>
      </c>
      <c r="D15" s="62" t="s">
        <v>31</v>
      </c>
      <c r="E15" s="63"/>
      <c r="F15" s="63">
        <v>2976</v>
      </c>
      <c r="G15" s="63"/>
      <c r="H15" s="63"/>
      <c r="I15" s="63">
        <v>33970</v>
      </c>
      <c r="J15" s="63"/>
      <c r="K15" s="63"/>
      <c r="L15" s="63"/>
      <c r="M15" s="148">
        <v>6000</v>
      </c>
      <c r="N15" s="63">
        <v>10</v>
      </c>
      <c r="O15" s="63"/>
      <c r="P15" s="154">
        <f>E15+F15+G15+H15+I15+J15+K15+L15+M15+N15+O15</f>
        <v>42956</v>
      </c>
      <c r="Q15" s="63">
        <v>42956</v>
      </c>
      <c r="R15" s="65"/>
      <c r="S15" s="157">
        <f t="shared" si="0"/>
        <v>42956</v>
      </c>
    </row>
    <row r="16" spans="1:19" ht="19.5" customHeight="1">
      <c r="A16" s="60">
        <v>6</v>
      </c>
      <c r="B16" s="61"/>
      <c r="C16" s="61">
        <v>80120</v>
      </c>
      <c r="D16" s="62" t="s">
        <v>16</v>
      </c>
      <c r="E16" s="63"/>
      <c r="F16" s="63"/>
      <c r="G16" s="63">
        <v>1907</v>
      </c>
      <c r="H16" s="63"/>
      <c r="I16" s="63"/>
      <c r="J16" s="63"/>
      <c r="K16" s="63"/>
      <c r="L16" s="63"/>
      <c r="M16" s="63"/>
      <c r="N16" s="63"/>
      <c r="O16" s="63"/>
      <c r="P16" s="154">
        <f>E16+F16+G16+H16+I16+J16+K16+L16+M16+N16+O16</f>
        <v>1907</v>
      </c>
      <c r="Q16" s="63">
        <v>1907</v>
      </c>
      <c r="R16" s="65"/>
      <c r="S16" s="157">
        <f t="shared" si="0"/>
        <v>1907</v>
      </c>
    </row>
    <row r="17" spans="1:19" s="69" customFormat="1" ht="16.5" customHeight="1">
      <c r="A17" s="208">
        <v>801</v>
      </c>
      <c r="B17" s="209"/>
      <c r="C17" s="66">
        <v>80120</v>
      </c>
      <c r="D17" s="67" t="s">
        <v>8</v>
      </c>
      <c r="E17" s="68">
        <f>E15+E16</f>
        <v>0</v>
      </c>
      <c r="F17" s="68">
        <f aca="true" t="shared" si="2" ref="F17:O17">F15+F16</f>
        <v>2976</v>
      </c>
      <c r="G17" s="68">
        <f t="shared" si="2"/>
        <v>1907</v>
      </c>
      <c r="H17" s="68">
        <f t="shared" si="2"/>
        <v>0</v>
      </c>
      <c r="I17" s="68">
        <f t="shared" si="2"/>
        <v>33970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6000</v>
      </c>
      <c r="N17" s="68">
        <f t="shared" si="2"/>
        <v>10</v>
      </c>
      <c r="O17" s="68">
        <f t="shared" si="2"/>
        <v>0</v>
      </c>
      <c r="P17" s="64">
        <f>P15+P16</f>
        <v>44863</v>
      </c>
      <c r="Q17" s="68">
        <f>Q15+Q16</f>
        <v>44863</v>
      </c>
      <c r="R17" s="65"/>
      <c r="S17" s="162">
        <f t="shared" si="0"/>
        <v>44863</v>
      </c>
    </row>
    <row r="18" spans="1:19" s="69" customFormat="1" ht="30" customHeight="1">
      <c r="A18" s="60">
        <v>7</v>
      </c>
      <c r="B18" s="60">
        <v>801</v>
      </c>
      <c r="C18" s="60">
        <v>80123</v>
      </c>
      <c r="D18" s="70" t="s">
        <v>46</v>
      </c>
      <c r="E18" s="63">
        <v>489</v>
      </c>
      <c r="F18" s="63"/>
      <c r="G18" s="63"/>
      <c r="H18" s="63"/>
      <c r="I18" s="63"/>
      <c r="J18" s="63"/>
      <c r="K18" s="63"/>
      <c r="L18" s="63">
        <v>146</v>
      </c>
      <c r="M18" s="63"/>
      <c r="N18" s="68"/>
      <c r="O18" s="68"/>
      <c r="P18" s="154">
        <f>E18+F18+G18+H18+I18+J18+K18+L18+M18+N18+O18</f>
        <v>635</v>
      </c>
      <c r="Q18" s="63">
        <v>635</v>
      </c>
      <c r="R18" s="65"/>
      <c r="S18" s="157">
        <f t="shared" si="0"/>
        <v>635</v>
      </c>
    </row>
    <row r="19" spans="1:19" s="69" customFormat="1" ht="21" customHeight="1">
      <c r="A19" s="60">
        <v>8</v>
      </c>
      <c r="B19" s="60"/>
      <c r="C19" s="152">
        <v>80123</v>
      </c>
      <c r="D19" s="70" t="s">
        <v>32</v>
      </c>
      <c r="E19" s="166">
        <v>130</v>
      </c>
      <c r="F19" s="63"/>
      <c r="G19" s="63"/>
      <c r="H19" s="63"/>
      <c r="I19" s="63"/>
      <c r="J19" s="63">
        <v>2073</v>
      </c>
      <c r="K19" s="63"/>
      <c r="L19" s="63"/>
      <c r="M19" s="63"/>
      <c r="N19" s="68"/>
      <c r="O19" s="68"/>
      <c r="P19" s="154">
        <f>E19+F19+G19+H19+I19+J19+K19+L19+M19+N19+O19</f>
        <v>2203</v>
      </c>
      <c r="Q19" s="63">
        <v>2203</v>
      </c>
      <c r="R19" s="65"/>
      <c r="S19" s="157">
        <f t="shared" si="0"/>
        <v>2203</v>
      </c>
    </row>
    <row r="20" spans="1:19" s="69" customFormat="1" ht="18" customHeight="1">
      <c r="A20" s="208">
        <v>801</v>
      </c>
      <c r="B20" s="209"/>
      <c r="C20" s="66">
        <v>80123</v>
      </c>
      <c r="D20" s="67" t="s">
        <v>8</v>
      </c>
      <c r="E20" s="68">
        <f>E18+E19</f>
        <v>619</v>
      </c>
      <c r="F20" s="68">
        <f aca="true" t="shared" si="3" ref="F20:O20">F18+F19</f>
        <v>0</v>
      </c>
      <c r="G20" s="68">
        <f t="shared" si="3"/>
        <v>0</v>
      </c>
      <c r="H20" s="68">
        <f t="shared" si="3"/>
        <v>0</v>
      </c>
      <c r="I20" s="68">
        <f t="shared" si="3"/>
        <v>0</v>
      </c>
      <c r="J20" s="68">
        <f t="shared" si="3"/>
        <v>2073</v>
      </c>
      <c r="K20" s="68">
        <f t="shared" si="3"/>
        <v>0</v>
      </c>
      <c r="L20" s="68">
        <f t="shared" si="3"/>
        <v>146</v>
      </c>
      <c r="M20" s="68">
        <f t="shared" si="3"/>
        <v>0</v>
      </c>
      <c r="N20" s="68">
        <f t="shared" si="3"/>
        <v>0</v>
      </c>
      <c r="O20" s="68">
        <f t="shared" si="3"/>
        <v>0</v>
      </c>
      <c r="P20" s="64">
        <f>P18+P19</f>
        <v>2838</v>
      </c>
      <c r="Q20" s="68">
        <f>Q18+Q19</f>
        <v>2838</v>
      </c>
      <c r="R20" s="65"/>
      <c r="S20" s="162">
        <f t="shared" si="0"/>
        <v>2838</v>
      </c>
    </row>
    <row r="21" spans="1:19" ht="30" customHeight="1">
      <c r="A21" s="71">
        <v>9</v>
      </c>
      <c r="B21" s="72">
        <v>801</v>
      </c>
      <c r="C21" s="73">
        <v>80130</v>
      </c>
      <c r="D21" s="74" t="s">
        <v>16</v>
      </c>
      <c r="E21" s="75"/>
      <c r="F21" s="75"/>
      <c r="G21" s="75"/>
      <c r="H21" s="75"/>
      <c r="I21" s="75">
        <v>31000</v>
      </c>
      <c r="J21" s="75">
        <v>16500</v>
      </c>
      <c r="K21" s="75"/>
      <c r="L21" s="75">
        <v>700</v>
      </c>
      <c r="M21" s="75">
        <v>11800</v>
      </c>
      <c r="N21" s="75"/>
      <c r="O21" s="75">
        <v>750</v>
      </c>
      <c r="P21" s="84">
        <f>E21+F21+G21+H21+I21+J21+K21+L21+M21+N21+O21</f>
        <v>60750</v>
      </c>
      <c r="Q21" s="163">
        <v>60750</v>
      </c>
      <c r="R21" s="76"/>
      <c r="S21" s="157">
        <f t="shared" si="0"/>
        <v>60750</v>
      </c>
    </row>
    <row r="22" spans="1:19" ht="30" customHeight="1">
      <c r="A22" s="71">
        <v>10</v>
      </c>
      <c r="B22" s="72"/>
      <c r="C22" s="73">
        <v>80130</v>
      </c>
      <c r="D22" s="70" t="s">
        <v>32</v>
      </c>
      <c r="E22" s="75"/>
      <c r="F22" s="75"/>
      <c r="G22" s="75"/>
      <c r="H22" s="75"/>
      <c r="I22" s="75">
        <v>1000</v>
      </c>
      <c r="J22" s="75">
        <v>9400</v>
      </c>
      <c r="K22" s="75">
        <v>230</v>
      </c>
      <c r="L22" s="75">
        <v>2350</v>
      </c>
      <c r="M22" s="75">
        <v>5000</v>
      </c>
      <c r="N22" s="75">
        <v>1020</v>
      </c>
      <c r="O22" s="75"/>
      <c r="P22" s="84">
        <f>E22+F22+G22+H22+I22+J22+K22+L22+M22+N22+O22</f>
        <v>19000</v>
      </c>
      <c r="Q22" s="164">
        <v>19000</v>
      </c>
      <c r="R22" s="77"/>
      <c r="S22" s="157">
        <f t="shared" si="0"/>
        <v>19000</v>
      </c>
    </row>
    <row r="23" spans="1:19" ht="30" customHeight="1">
      <c r="A23" s="71">
        <v>11</v>
      </c>
      <c r="B23" s="78"/>
      <c r="C23" s="79">
        <v>80130</v>
      </c>
      <c r="D23" s="80" t="s">
        <v>22</v>
      </c>
      <c r="E23" s="81"/>
      <c r="F23" s="81"/>
      <c r="G23" s="81"/>
      <c r="H23" s="81"/>
      <c r="I23" s="81"/>
      <c r="J23" s="81">
        <v>21416</v>
      </c>
      <c r="K23" s="81"/>
      <c r="L23" s="82"/>
      <c r="M23" s="153"/>
      <c r="N23" s="82"/>
      <c r="O23" s="83"/>
      <c r="P23" s="84">
        <f>E23+F23+G23+H23+I23+J23+K23+L23+M23+N23+O23</f>
        <v>21416</v>
      </c>
      <c r="Q23" s="163">
        <v>21416</v>
      </c>
      <c r="R23" s="85"/>
      <c r="S23" s="157">
        <f t="shared" si="0"/>
        <v>21416</v>
      </c>
    </row>
    <row r="24" spans="1:19" s="37" customFormat="1" ht="15.75" customHeight="1">
      <c r="A24" s="218">
        <v>801</v>
      </c>
      <c r="B24" s="219"/>
      <c r="C24" s="86">
        <v>80130</v>
      </c>
      <c r="D24" s="87" t="s">
        <v>8</v>
      </c>
      <c r="E24" s="88">
        <f>E21+E22+E23</f>
        <v>0</v>
      </c>
      <c r="F24" s="88">
        <f aca="true" t="shared" si="4" ref="F24:O24">F21+F22+F23</f>
        <v>0</v>
      </c>
      <c r="G24" s="88">
        <f t="shared" si="4"/>
        <v>0</v>
      </c>
      <c r="H24" s="88">
        <f t="shared" si="4"/>
        <v>0</v>
      </c>
      <c r="I24" s="88">
        <f t="shared" si="4"/>
        <v>32000</v>
      </c>
      <c r="J24" s="88">
        <f t="shared" si="4"/>
        <v>47316</v>
      </c>
      <c r="K24" s="88">
        <f t="shared" si="4"/>
        <v>230</v>
      </c>
      <c r="L24" s="88">
        <f t="shared" si="4"/>
        <v>3050</v>
      </c>
      <c r="M24" s="88">
        <f t="shared" si="4"/>
        <v>16800</v>
      </c>
      <c r="N24" s="88">
        <f t="shared" si="4"/>
        <v>1020</v>
      </c>
      <c r="O24" s="88">
        <f t="shared" si="4"/>
        <v>750</v>
      </c>
      <c r="P24" s="89">
        <f>P21+P22+P23</f>
        <v>101166</v>
      </c>
      <c r="Q24" s="165">
        <f>Q21+Q22+Q23</f>
        <v>101166</v>
      </c>
      <c r="R24" s="90"/>
      <c r="S24" s="162">
        <f t="shared" si="0"/>
        <v>101166</v>
      </c>
    </row>
    <row r="25" spans="1:19" ht="15.75">
      <c r="A25" s="215">
        <v>801</v>
      </c>
      <c r="B25" s="216"/>
      <c r="C25" s="217"/>
      <c r="D25" s="167" t="s">
        <v>33</v>
      </c>
      <c r="E25" s="168">
        <f>E11+E14+E17+E20+E24</f>
        <v>819</v>
      </c>
      <c r="F25" s="168">
        <f aca="true" t="shared" si="5" ref="F25:O25">F11+F14+F17+F20+F24</f>
        <v>2976</v>
      </c>
      <c r="G25" s="168">
        <f t="shared" si="5"/>
        <v>7707</v>
      </c>
      <c r="H25" s="168">
        <f t="shared" si="5"/>
        <v>900</v>
      </c>
      <c r="I25" s="168">
        <f t="shared" si="5"/>
        <v>65970</v>
      </c>
      <c r="J25" s="168">
        <f t="shared" si="5"/>
        <v>49389</v>
      </c>
      <c r="K25" s="168">
        <f t="shared" si="5"/>
        <v>230</v>
      </c>
      <c r="L25" s="168">
        <f t="shared" si="5"/>
        <v>3196</v>
      </c>
      <c r="M25" s="168">
        <f t="shared" si="5"/>
        <v>22800</v>
      </c>
      <c r="N25" s="168">
        <f t="shared" si="5"/>
        <v>1030</v>
      </c>
      <c r="O25" s="168">
        <f t="shared" si="5"/>
        <v>750</v>
      </c>
      <c r="P25" s="169">
        <f>P11+P14+P17+P20+P24</f>
        <v>155767</v>
      </c>
      <c r="Q25" s="170">
        <f>Q11+Q14+Q17+Q20+Q24</f>
        <v>155767</v>
      </c>
      <c r="R25" s="171"/>
      <c r="S25" s="172">
        <f>S11+S14+S17+S20+S24</f>
        <v>155767</v>
      </c>
    </row>
  </sheetData>
  <mergeCells count="16">
    <mergeCell ref="C4:R4"/>
    <mergeCell ref="D5:Q5"/>
    <mergeCell ref="P8:P9"/>
    <mergeCell ref="E8:O8"/>
    <mergeCell ref="A25:C25"/>
    <mergeCell ref="A24:B24"/>
    <mergeCell ref="I1:M1"/>
    <mergeCell ref="A14:B14"/>
    <mergeCell ref="A20:B20"/>
    <mergeCell ref="P1:T1"/>
    <mergeCell ref="A17:B17"/>
    <mergeCell ref="S8:S9"/>
    <mergeCell ref="A8:A9"/>
    <mergeCell ref="B8:B9"/>
    <mergeCell ref="C8:C9"/>
    <mergeCell ref="D8:D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Asia</cp:lastModifiedBy>
  <cp:lastPrinted>2004-11-16T13:41:06Z</cp:lastPrinted>
  <dcterms:created xsi:type="dcterms:W3CDTF">2004-11-16T10:44:55Z</dcterms:created>
  <dcterms:modified xsi:type="dcterms:W3CDTF">2004-12-01T09:01:32Z</dcterms:modified>
  <cp:category/>
  <cp:version/>
  <cp:contentType/>
  <cp:contentStatus/>
</cp:coreProperties>
</file>