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Nr 4" sheetId="1" r:id="rId1"/>
    <sheet name="Zał. 1 paragrafy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<sst xmlns="http://schemas.openxmlformats.org/spreadsheetml/2006/main" count="113" uniqueCount="85">
  <si>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>Załącznik Nr 4</t>
  </si>
  <si>
    <t>do Uchwały Nr 178/XXVII/2005</t>
  </si>
  <si>
    <t>Rady Powiatu Skarżyskiego</t>
  </si>
  <si>
    <t>z dnia 23.03.2005 r.</t>
  </si>
  <si>
    <t>Wydatki inwestycyjne na okres roku budżetowego</t>
  </si>
  <si>
    <t>w zł</t>
  </si>
  <si>
    <t>Lp.</t>
  </si>
  <si>
    <t>Zadanie inwestycyjne</t>
  </si>
  <si>
    <t>Jednostka organizacyjna realizująca program lub koordynująca jego wykonanie</t>
  </si>
  <si>
    <t>Dział</t>
  </si>
  <si>
    <t>Rozdział</t>
  </si>
  <si>
    <t>Łączne nakłady finansowe                               (w roku budżetowym)</t>
  </si>
  <si>
    <t>Źródła finasnowania wydatków:</t>
  </si>
  <si>
    <t>dochody własne</t>
  </si>
  <si>
    <t>dotacje</t>
  </si>
  <si>
    <t>kredyty           i pożyczki</t>
  </si>
  <si>
    <t>środki z innych źródeł</t>
  </si>
  <si>
    <t>Budowa ul. Pięknej w Skarżysku-Kam. 100 m jezdni oraz chodnik  2-stronny od ul. 1-go Maja do ul. Wschodniej</t>
  </si>
  <si>
    <t>Zarząd Dróg Powiatowych</t>
  </si>
  <si>
    <t>Budowa kanalizacji deszczowej i odbudowa nawierzchni ul. 1-go Maja w Skarżysku-Kam. od ul. Pięknej do ul.Kościuszki</t>
  </si>
  <si>
    <t>Opracowanie  projektu przebudowy drogi powiatowej Nr 0437T Samsonów-Odrowąż wraz z wykonaniem studium wykonalności</t>
  </si>
  <si>
    <t>Wykonanie studium wykonalności drogi Suchedniów-Parszów</t>
  </si>
  <si>
    <t xml:space="preserve">Przebudowa mostu tymczasowego  w ciągu drogi 0444T w m. Wołów </t>
  </si>
  <si>
    <t>Zakup pługu do piaskarki</t>
  </si>
  <si>
    <t>Zakup samochodu ciężarowego</t>
  </si>
  <si>
    <t>Zakup samochodu osobowego</t>
  </si>
  <si>
    <t>Powiatowy Inspektorat Nadzoru Budowlanego</t>
  </si>
  <si>
    <t>Starostwo Powiatowe</t>
  </si>
  <si>
    <t>Zakup sprzętu komputerowego i oprogramowania elektronicznego obiegu dokumentów</t>
  </si>
  <si>
    <t xml:space="preserve">I zmiana </t>
  </si>
  <si>
    <t>Przystosowanie pomieszczeń piwnicznych dla składnicy akt (archiwum zakładowego)</t>
  </si>
  <si>
    <t xml:space="preserve">I  zmiana </t>
  </si>
  <si>
    <t xml:space="preserve">Razem: </t>
  </si>
  <si>
    <t>II zmiana (zwiększa się)</t>
  </si>
  <si>
    <t>II zmiana (zmniejsza się)</t>
  </si>
  <si>
    <t>II zmiana</t>
  </si>
  <si>
    <t>Budowa chodnika ul. E.Peck w Suchedniowie</t>
  </si>
  <si>
    <t>Zakup zagęszczarki do robót drogowych</t>
  </si>
  <si>
    <t>Zakup zlewozmywarki i palteni elektrycznej</t>
  </si>
  <si>
    <t>Zakup zlewozmywarki</t>
  </si>
  <si>
    <t>Dom Pomocy Społecznej</t>
  </si>
  <si>
    <t>Komenda Powiatowa Państowej Straży Pożarnej</t>
  </si>
  <si>
    <t>Razem:</t>
  </si>
  <si>
    <t xml:space="preserve">                Ogółem:   (po uwzględnieniu I i II zmiany)</t>
  </si>
  <si>
    <t>Specjalny Ośrodek Szkolno-Wych. Nr 1</t>
  </si>
  <si>
    <r>
      <t xml:space="preserve">  Razem:      dział 750  </t>
    </r>
    <r>
      <rPr>
        <sz val="12"/>
        <rFont val="Times New Roman"/>
        <family val="1"/>
      </rPr>
      <t>(po uwzględnieniu I zmiany)</t>
    </r>
  </si>
  <si>
    <r>
      <t xml:space="preserve">Razem:    dział 600  </t>
    </r>
    <r>
      <rPr>
        <sz val="12"/>
        <rFont val="Times New Roman"/>
        <family val="1"/>
      </rPr>
      <t>(po uwzględnieniu II zmiany)</t>
    </r>
  </si>
  <si>
    <r>
      <t xml:space="preserve">I zmiana </t>
    </r>
    <r>
      <rPr>
        <sz val="12"/>
        <rFont val="Times New Roman"/>
        <family val="1"/>
      </rPr>
      <t>(skreśla się)</t>
    </r>
  </si>
  <si>
    <r>
      <t xml:space="preserve">I zmiana </t>
    </r>
    <r>
      <rPr>
        <sz val="12"/>
        <rFont val="Times New Roman"/>
        <family val="1"/>
      </rPr>
      <t>(dodaje się punkt)</t>
    </r>
  </si>
  <si>
    <r>
      <t xml:space="preserve">I zmiana </t>
    </r>
    <r>
      <rPr>
        <sz val="12"/>
        <rFont val="Times New Roman"/>
        <family val="1"/>
      </rPr>
      <t>(zmniejsza się)</t>
    </r>
  </si>
  <si>
    <t xml:space="preserve">Zał. Nr 1                                          </t>
  </si>
  <si>
    <t>do Uchwały Zarządu</t>
  </si>
  <si>
    <t>z dnia 1.12.2005 r.</t>
  </si>
  <si>
    <t>Zmiany w planie wydatków budżetowych polegającena przeniesieniu kwot</t>
  </si>
  <si>
    <t>pomiędzy paragrafami w ramach tego samego działu i rozdziału</t>
  </si>
  <si>
    <t>Dz.</t>
  </si>
  <si>
    <t>Rozdz.</t>
  </si>
  <si>
    <t>Nazwa jednostki organizacyjnej J.S.T.</t>
  </si>
  <si>
    <t>Z m n i e j s z e n i a</t>
  </si>
  <si>
    <t>Z w i ę k s z e n i a</t>
  </si>
  <si>
    <t>§ 3020</t>
  </si>
  <si>
    <t>§ 4010</t>
  </si>
  <si>
    <t>§ 4110</t>
  </si>
  <si>
    <t>§ 4120</t>
  </si>
  <si>
    <t>§ 4270</t>
  </si>
  <si>
    <t>§ 4280</t>
  </si>
  <si>
    <t>§ 4300</t>
  </si>
  <si>
    <t>§ 4410</t>
  </si>
  <si>
    <t>§ 4430</t>
  </si>
  <si>
    <t>§ 4440</t>
  </si>
  <si>
    <t>§ 4140</t>
  </si>
  <si>
    <t>§ 4170</t>
  </si>
  <si>
    <t>§ 4210</t>
  </si>
  <si>
    <t>§ 4240</t>
  </si>
  <si>
    <t>§ 4260</t>
  </si>
  <si>
    <t>§ 4350</t>
  </si>
  <si>
    <t>I Liceum Ogólnokształcące</t>
  </si>
  <si>
    <t>II Liceum Ogólnokształcące</t>
  </si>
  <si>
    <t>Zespół Szkół Ponadgimnazjal. Nr 4</t>
  </si>
  <si>
    <t>Techniczne Zakłady Naukowe</t>
  </si>
  <si>
    <t>Zespół Szkół Ekonomicznych</t>
  </si>
  <si>
    <t>Zespół Szkół Budowlanych</t>
  </si>
  <si>
    <t>Zespół Szkół Ponadgimnazjal. Nr 3</t>
  </si>
  <si>
    <t>Zakup ubrań gazoszczelnych                                            i działka wodno-pionowego</t>
  </si>
  <si>
    <t xml:space="preserve">Nr 58/79/2005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</si>
</sst>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.00;[Red]0.00"/>
    <numFmt numFmtId="170" formatCode="[$-415]d\ mmmm\ yyyy"/>
    <numFmt numFmtId="171" formatCode="#,##0.00;[Red]#,##0.00"/>
    <numFmt numFmtId="172" formatCode="#,##0.00\ _z_ł;[Red]#,##0.00\ _z_ł"/>
    <numFmt numFmtId="173" formatCode="00\-000"/>
    <numFmt numFmtId="174" formatCode="0;[Red]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0"/>
      <name val="Times New Roman CE"/>
      <family val="0"/>
    </font>
    <font>
      <b/>
      <sz val="15"/>
      <name val="Calisto MT"/>
      <family val="1"/>
    </font>
    <font>
      <b/>
      <sz val="12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b/>
      <sz val="9.5"/>
      <name val="Calisto MT"/>
      <family val="1"/>
    </font>
    <font>
      <sz val="10"/>
      <name val="Times New Roman CE"/>
      <family val="1"/>
    </font>
    <font>
      <b/>
      <sz val="9"/>
      <name val="Calisto MT"/>
      <family val="1"/>
    </font>
    <font>
      <sz val="8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b/>
      <sz val="12.5"/>
      <name val="Times New Roman"/>
      <family val="1"/>
    </font>
    <font>
      <sz val="11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/>
    </xf>
    <xf numFmtId="3" fontId="14" fillId="2" borderId="5" xfId="0" applyNumberFormat="1" applyFont="1" applyFill="1" applyBorder="1" applyAlignment="1">
      <alignment horizontal="center" vertical="top" wrapText="1"/>
    </xf>
    <xf numFmtId="3" fontId="14" fillId="2" borderId="5" xfId="0" applyNumberFormat="1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3" fontId="14" fillId="2" borderId="8" xfId="0" applyNumberFormat="1" applyFont="1" applyFill="1" applyBorder="1" applyAlignment="1">
      <alignment horizontal="right" vertical="top"/>
    </xf>
    <xf numFmtId="3" fontId="14" fillId="2" borderId="2" xfId="0" applyNumberFormat="1" applyFont="1" applyFill="1" applyBorder="1" applyAlignment="1">
      <alignment horizontal="right" vertical="top"/>
    </xf>
    <xf numFmtId="3" fontId="14" fillId="2" borderId="8" xfId="0" applyNumberFormat="1" applyFont="1" applyFill="1" applyBorder="1" applyAlignment="1">
      <alignment horizontal="center" vertical="top" wrapText="1"/>
    </xf>
    <xf numFmtId="3" fontId="14" fillId="2" borderId="2" xfId="0" applyNumberFormat="1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vertical="top" wrapText="1"/>
    </xf>
    <xf numFmtId="3" fontId="13" fillId="2" borderId="2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vertical="top" wrapText="1"/>
    </xf>
    <xf numFmtId="3" fontId="14" fillId="2" borderId="1" xfId="0" applyNumberFormat="1" applyFont="1" applyFill="1" applyBorder="1" applyAlignment="1">
      <alignment horizontal="right" vertical="top"/>
    </xf>
    <xf numFmtId="3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 wrapText="1"/>
    </xf>
    <xf numFmtId="3" fontId="14" fillId="2" borderId="11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right" vertical="top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3" fontId="14" fillId="2" borderId="8" xfId="0" applyNumberFormat="1" applyFont="1" applyFill="1" applyBorder="1" applyAlignment="1">
      <alignment horizontal="center" vertical="top"/>
    </xf>
    <xf numFmtId="3" fontId="14" fillId="2" borderId="4" xfId="0" applyNumberFormat="1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right" vertical="top"/>
    </xf>
    <xf numFmtId="0" fontId="13" fillId="2" borderId="5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0" fillId="0" borderId="0" xfId="18" applyFont="1" applyBorder="1" applyAlignment="1">
      <alignment vertical="center" wrapText="1"/>
      <protection/>
    </xf>
    <xf numFmtId="0" fontId="20" fillId="0" borderId="0" xfId="18" applyFont="1" applyBorder="1" applyAlignment="1">
      <alignment vertical="center" wrapText="1"/>
      <protection/>
    </xf>
    <xf numFmtId="0" fontId="21" fillId="0" borderId="0" xfId="18" applyFont="1" applyBorder="1" applyAlignment="1">
      <alignment vertical="center" wrapText="1"/>
      <protection/>
    </xf>
    <xf numFmtId="0" fontId="21" fillId="0" borderId="0" xfId="18" applyFont="1" applyBorder="1" applyAlignment="1">
      <alignment wrapText="1"/>
      <protection/>
    </xf>
    <xf numFmtId="0" fontId="21" fillId="0" borderId="0" xfId="18" applyFont="1" applyBorder="1" applyAlignment="1">
      <alignment wrapText="1"/>
      <protection/>
    </xf>
    <xf numFmtId="0" fontId="21" fillId="0" borderId="0" xfId="18" applyFont="1" applyBorder="1" applyAlignment="1">
      <alignment horizontal="left" vertical="center" wrapText="1"/>
      <protection/>
    </xf>
    <xf numFmtId="0" fontId="21" fillId="0" borderId="0" xfId="18" applyFont="1" applyBorder="1" applyAlignment="1">
      <alignment vertical="center" wrapText="1"/>
      <protection/>
    </xf>
    <xf numFmtId="0" fontId="18" fillId="0" borderId="0" xfId="18">
      <alignment/>
      <protection/>
    </xf>
    <xf numFmtId="0" fontId="20" fillId="0" borderId="0" xfId="18" applyFont="1" applyBorder="1" applyAlignment="1">
      <alignment vertical="center" wrapText="1"/>
      <protection/>
    </xf>
    <xf numFmtId="0" fontId="21" fillId="0" borderId="0" xfId="18" applyFont="1" applyBorder="1" applyAlignment="1">
      <alignment vertical="center" wrapText="1"/>
      <protection/>
    </xf>
    <xf numFmtId="0" fontId="21" fillId="0" borderId="0" xfId="18" applyFont="1" applyBorder="1" applyAlignment="1">
      <alignment wrapText="1"/>
      <protection/>
    </xf>
    <xf numFmtId="0" fontId="24" fillId="0" borderId="0" xfId="18" applyFont="1" applyBorder="1" applyAlignment="1">
      <alignment vertical="top"/>
      <protection/>
    </xf>
    <xf numFmtId="0" fontId="25" fillId="0" borderId="0" xfId="18" applyFont="1" applyBorder="1" applyAlignment="1">
      <alignment horizontal="left" vertical="center"/>
      <protection/>
    </xf>
    <xf numFmtId="0" fontId="21" fillId="0" borderId="0" xfId="18" applyFont="1" applyBorder="1" applyAlignment="1">
      <alignment horizontal="left" wrapText="1"/>
      <protection/>
    </xf>
    <xf numFmtId="0" fontId="21" fillId="0" borderId="0" xfId="18" applyFont="1" applyBorder="1" applyAlignment="1">
      <alignment horizontal="left" vertical="center" wrapText="1"/>
      <protection/>
    </xf>
    <xf numFmtId="0" fontId="20" fillId="0" borderId="0" xfId="18" applyFont="1" applyBorder="1" applyAlignment="1">
      <alignment horizontal="right" vertical="center" wrapText="1"/>
      <protection/>
    </xf>
    <xf numFmtId="0" fontId="24" fillId="0" borderId="0" xfId="18" applyFont="1" applyBorder="1" applyAlignment="1">
      <alignment horizontal="left" vertical="center"/>
      <protection/>
    </xf>
    <xf numFmtId="0" fontId="26" fillId="0" borderId="0" xfId="18">
      <alignment horizontal="center" vertical="center"/>
      <protection/>
    </xf>
    <xf numFmtId="0" fontId="26" fillId="0" borderId="0" xfId="18">
      <alignment horizontal="center" vertical="center" wrapText="1"/>
      <protection/>
    </xf>
    <xf numFmtId="0" fontId="26" fillId="0" borderId="0" xfId="18">
      <alignment vertical="center"/>
      <protection/>
    </xf>
    <xf numFmtId="0" fontId="26" fillId="0" borderId="0" xfId="18" applyBorder="1">
      <alignment horizontal="center" vertical="center"/>
      <protection/>
    </xf>
    <xf numFmtId="0" fontId="26" fillId="0" borderId="0" xfId="18" applyBorder="1">
      <alignment vertical="center"/>
      <protection/>
    </xf>
    <xf numFmtId="0" fontId="27" fillId="0" borderId="0" xfId="18" applyBorder="1">
      <alignment horizontal="right" vertical="center" wrapText="1"/>
      <protection/>
    </xf>
    <xf numFmtId="0" fontId="25" fillId="3" borderId="10" xfId="18" applyFont="1" applyFill="1" applyBorder="1" applyAlignment="1">
      <alignment horizontal="center" vertical="center"/>
      <protection/>
    </xf>
    <xf numFmtId="0" fontId="25" fillId="3" borderId="11" xfId="18" applyFont="1" applyFill="1" applyBorder="1" applyAlignment="1">
      <alignment horizontal="center" vertical="center"/>
      <protection/>
    </xf>
    <xf numFmtId="0" fontId="25" fillId="3" borderId="12" xfId="18" applyFont="1" applyFill="1" applyBorder="1" applyAlignment="1">
      <alignment horizontal="center" vertical="center"/>
      <protection/>
    </xf>
    <xf numFmtId="0" fontId="25" fillId="3" borderId="10" xfId="18" applyFont="1" applyFill="1" applyBorder="1" applyAlignment="1">
      <alignment horizontal="left" vertical="center"/>
      <protection/>
    </xf>
    <xf numFmtId="0" fontId="25" fillId="3" borderId="11" xfId="18" applyFont="1" applyFill="1" applyBorder="1" applyAlignment="1">
      <alignment vertical="center"/>
      <protection/>
    </xf>
    <xf numFmtId="0" fontId="25" fillId="3" borderId="12" xfId="18" applyFont="1" applyFill="1" applyBorder="1" applyAlignment="1">
      <alignment vertical="center"/>
      <protection/>
    </xf>
    <xf numFmtId="0" fontId="29" fillId="0" borderId="13" xfId="18" applyFont="1" applyBorder="1" applyAlignment="1">
      <alignment horizontal="center" vertical="center" wrapText="1"/>
      <protection/>
    </xf>
    <xf numFmtId="0" fontId="29" fillId="0" borderId="14" xfId="18" applyFont="1" applyBorder="1" applyAlignment="1">
      <alignment horizontal="center" vertical="center" wrapText="1"/>
      <protection/>
    </xf>
    <xf numFmtId="0" fontId="29" fillId="0" borderId="15" xfId="18" applyFont="1" applyBorder="1" applyAlignment="1">
      <alignment horizontal="center" vertical="center" wrapText="1"/>
      <protection/>
    </xf>
    <xf numFmtId="0" fontId="29" fillId="0" borderId="16" xfId="18" applyFont="1" applyBorder="1" applyAlignment="1">
      <alignment horizontal="center" vertical="center" wrapText="1"/>
      <protection/>
    </xf>
    <xf numFmtId="0" fontId="29" fillId="0" borderId="17" xfId="18" applyFont="1" applyBorder="1" applyAlignment="1">
      <alignment horizontal="center" vertical="center" wrapText="1"/>
      <protection/>
    </xf>
    <xf numFmtId="0" fontId="29" fillId="0" borderId="18" xfId="18" applyFont="1" applyBorder="1" applyAlignment="1">
      <alignment horizontal="center" vertical="center" wrapText="1"/>
      <protection/>
    </xf>
    <xf numFmtId="0" fontId="22" fillId="0" borderId="9" xfId="18" applyFont="1" applyBorder="1">
      <alignment horizontal="center" vertical="center" wrapText="1"/>
      <protection/>
    </xf>
    <xf numFmtId="0" fontId="30" fillId="4" borderId="1" xfId="18" applyFont="1" applyFill="1" applyBorder="1">
      <alignment horizontal="center" vertical="center"/>
      <protection/>
    </xf>
    <xf numFmtId="0" fontId="30" fillId="4" borderId="1" xfId="18" applyFont="1" applyFill="1" applyBorder="1" applyAlignment="1">
      <alignment horizontal="left" vertical="center" wrapText="1"/>
      <protection/>
    </xf>
    <xf numFmtId="3" fontId="31" fillId="4" borderId="1" xfId="18" applyNumberFormat="1" applyFont="1" applyFill="1" applyBorder="1" applyAlignment="1">
      <alignment horizontal="center" vertical="center" wrapText="1"/>
      <protection/>
    </xf>
    <xf numFmtId="3" fontId="22" fillId="4" borderId="1" xfId="18" applyNumberFormat="1" applyFont="1" applyFill="1" applyBorder="1">
      <alignment horizontal="center" vertical="center" wrapText="1"/>
      <protection/>
    </xf>
    <xf numFmtId="3" fontId="22" fillId="4" borderId="1" xfId="18" applyNumberFormat="1" applyFont="1" applyFill="1" applyBorder="1">
      <alignment horizontal="center" vertical="center"/>
      <protection/>
    </xf>
    <xf numFmtId="0" fontId="22" fillId="4" borderId="1" xfId="18" applyFont="1" applyFill="1" applyBorder="1">
      <alignment horizontal="center" vertical="center"/>
      <protection/>
    </xf>
    <xf numFmtId="0" fontId="22" fillId="4" borderId="1" xfId="18" applyFont="1" applyFill="1" applyBorder="1" applyAlignment="1">
      <alignment horizontal="center" vertical="center" wrapText="1"/>
      <protection/>
    </xf>
    <xf numFmtId="3" fontId="29" fillId="4" borderId="1" xfId="18" applyNumberFormat="1" applyFont="1" applyFill="1" applyBorder="1" applyAlignment="1">
      <alignment horizontal="center" vertical="center" wrapText="1"/>
      <protection/>
    </xf>
    <xf numFmtId="0" fontId="32" fillId="0" borderId="0" xfId="18" applyFont="1">
      <alignment/>
      <protection/>
    </xf>
    <xf numFmtId="0" fontId="14" fillId="2" borderId="2" xfId="0" applyFont="1" applyFill="1" applyBorder="1" applyAlignment="1">
      <alignment horizontal="center" vertical="top"/>
    </xf>
    <xf numFmtId="0" fontId="21" fillId="0" borderId="0" xfId="18" applyFont="1" applyBorder="1" applyAlignment="1">
      <alignment horizontal="left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2" borderId="9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18" applyFont="1" applyBorder="1" applyAlignment="1">
      <alignment horizontal="right" vertical="center" wrapText="1"/>
      <protection/>
    </xf>
    <xf numFmtId="0" fontId="22" fillId="5" borderId="1" xfId="18" applyFont="1" applyFill="1" applyBorder="1">
      <alignment horizontal="center" vertical="center"/>
      <protection/>
    </xf>
    <xf numFmtId="0" fontId="22" fillId="5" borderId="5" xfId="18" applyFont="1" applyFill="1" applyBorder="1">
      <alignment horizontal="center" vertical="center"/>
      <protection/>
    </xf>
    <xf numFmtId="0" fontId="20" fillId="0" borderId="0" xfId="18" applyFont="1" applyBorder="1" applyAlignment="1">
      <alignment horizontal="center" vertical="center" wrapText="1"/>
      <protection/>
    </xf>
    <xf numFmtId="0" fontId="22" fillId="5" borderId="1" xfId="18" applyFont="1" applyFill="1" applyBorder="1">
      <alignment horizontal="center" vertical="center" wrapText="1"/>
      <protection/>
    </xf>
    <xf numFmtId="0" fontId="22" fillId="5" borderId="5" xfId="18" applyFont="1" applyFill="1" applyBorder="1">
      <alignment horizontal="center" vertical="center" wrapText="1"/>
      <protection/>
    </xf>
    <xf numFmtId="0" fontId="22" fillId="5" borderId="19" xfId="18" applyFont="1" applyFill="1" applyBorder="1">
      <alignment horizontal="center" vertical="center" wrapText="1"/>
      <protection/>
    </xf>
    <xf numFmtId="0" fontId="22" fillId="5" borderId="20" xfId="18" applyFont="1" applyFill="1" applyBorder="1">
      <alignment horizontal="center" vertical="center" wrapText="1"/>
      <protection/>
    </xf>
    <xf numFmtId="0" fontId="28" fillId="5" borderId="19" xfId="18" applyFont="1" applyFill="1" applyBorder="1" applyAlignment="1">
      <alignment horizontal="center" vertical="center"/>
      <protection/>
    </xf>
    <xf numFmtId="0" fontId="28" fillId="5" borderId="21" xfId="18" applyFont="1" applyFill="1" applyBorder="1" applyAlignment="1">
      <alignment horizontal="center" vertical="center"/>
      <protection/>
    </xf>
    <xf numFmtId="0" fontId="28" fillId="5" borderId="22" xfId="18" applyFont="1" applyFill="1" applyBorder="1" applyAlignment="1">
      <alignment horizontal="center" vertical="center"/>
      <protection/>
    </xf>
    <xf numFmtId="0" fontId="22" fillId="0" borderId="0" xfId="18" applyFont="1" applyBorder="1" applyAlignment="1">
      <alignment horizontal="left" vertical="center" wrapText="1"/>
      <protection/>
    </xf>
    <xf numFmtId="0" fontId="22" fillId="0" borderId="0" xfId="18" applyFont="1" applyBorder="1" applyAlignment="1">
      <alignment horizontal="left" vertical="center" wrapText="1"/>
      <protection/>
    </xf>
    <xf numFmtId="0" fontId="22" fillId="0" borderId="0" xfId="18" applyFont="1" applyBorder="1" applyAlignment="1">
      <alignment horizontal="left" vertical="center" wrapText="1"/>
      <protection/>
    </xf>
    <xf numFmtId="0" fontId="25" fillId="0" borderId="0" xfId="18" applyFont="1" applyBorder="1" applyAlignment="1">
      <alignment horizontal="left" vertical="center"/>
      <protection/>
    </xf>
    <xf numFmtId="0" fontId="23" fillId="0" borderId="0" xfId="18" applyFont="1" applyAlignment="1">
      <alignment horizontal="left" vertical="center" wrapText="1"/>
      <protection/>
    </xf>
    <xf numFmtId="0" fontId="23" fillId="0" borderId="0" xfId="18" applyFont="1" applyBorder="1" applyAlignment="1">
      <alignment horizontal="left" vertical="center" wrapText="1"/>
      <protection/>
    </xf>
    <xf numFmtId="0" fontId="22" fillId="5" borderId="23" xfId="18" applyFont="1" applyFill="1">
      <alignment horizontal="center" vertical="center"/>
      <protection/>
    </xf>
    <xf numFmtId="0" fontId="22" fillId="5" borderId="13" xfId="18" applyFont="1" applyFill="1" applyBorder="1">
      <alignment horizontal="center" vertical="center"/>
      <protection/>
    </xf>
    <xf numFmtId="0" fontId="22" fillId="5" borderId="23" xfId="18" applyFont="1" applyFill="1">
      <alignment horizontal="center" vertical="center" wrapText="1"/>
      <protection/>
    </xf>
    <xf numFmtId="0" fontId="22" fillId="5" borderId="13" xfId="18" applyFont="1" applyFill="1" applyBorder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ł. 1 u.Zarządu 1.12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 topLeftCell="A25">
      <selection activeCell="C42" sqref="C42"/>
    </sheetView>
  </sheetViews>
  <sheetFormatPr defaultColWidth="9.00390625" defaultRowHeight="12.75"/>
  <cols>
    <col min="1" max="1" width="4.375" style="1" customWidth="1"/>
    <col min="2" max="2" width="44.375" style="1" customWidth="1"/>
    <col min="3" max="3" width="24.75390625" style="1" customWidth="1"/>
    <col min="4" max="4" width="6.375" style="1" customWidth="1"/>
    <col min="5" max="5" width="10.00390625" style="1" customWidth="1"/>
    <col min="6" max="6" width="13.125" style="1" customWidth="1"/>
    <col min="7" max="7" width="10.25390625" style="1" customWidth="1"/>
    <col min="8" max="8" width="6.875" style="1" customWidth="1"/>
    <col min="9" max="9" width="8.25390625" style="1" customWidth="1"/>
    <col min="10" max="10" width="8.125" style="1" customWidth="1"/>
    <col min="11" max="16384" width="9.125" style="1" customWidth="1"/>
  </cols>
  <sheetData>
    <row r="1" spans="7:10" ht="16.5" customHeight="1">
      <c r="G1" s="151" t="s">
        <v>31</v>
      </c>
      <c r="H1" s="151"/>
      <c r="I1" s="151"/>
      <c r="J1" s="151"/>
    </row>
    <row r="2" spans="7:10" ht="16.5" customHeight="1">
      <c r="G2" s="151" t="s">
        <v>35</v>
      </c>
      <c r="H2" s="151"/>
      <c r="I2" s="151"/>
      <c r="J2" s="151"/>
    </row>
    <row r="3" spans="1:10" ht="18" customHeight="1">
      <c r="A3" s="76"/>
      <c r="B3" s="76"/>
      <c r="C3" s="76"/>
      <c r="D3" s="76"/>
      <c r="E3" s="76"/>
      <c r="F3" s="76"/>
      <c r="G3" s="134" t="s">
        <v>0</v>
      </c>
      <c r="H3" s="134"/>
      <c r="I3" s="134"/>
      <c r="J3" s="134"/>
    </row>
    <row r="4" spans="7:10" ht="15" customHeight="1">
      <c r="G4" s="10" t="s">
        <v>1</v>
      </c>
      <c r="H4" s="10"/>
      <c r="I4" s="10"/>
      <c r="J4" s="10"/>
    </row>
    <row r="5" spans="1:10" ht="15.75" customHeight="1">
      <c r="A5" s="139" t="s">
        <v>4</v>
      </c>
      <c r="B5" s="139"/>
      <c r="C5" s="139"/>
      <c r="D5" s="139"/>
      <c r="E5" s="139"/>
      <c r="F5" s="139"/>
      <c r="G5" s="10" t="s">
        <v>2</v>
      </c>
      <c r="H5" s="10"/>
      <c r="I5" s="10"/>
      <c r="J5" s="10"/>
    </row>
    <row r="6" spans="7:10" ht="15.75" customHeight="1">
      <c r="G6" s="10" t="s">
        <v>3</v>
      </c>
      <c r="H6" s="10"/>
      <c r="I6" s="10"/>
      <c r="J6" s="10"/>
    </row>
    <row r="7" spans="7:10" ht="15.75" customHeight="1">
      <c r="G7" s="10"/>
      <c r="H7" s="10"/>
      <c r="I7" s="10"/>
      <c r="J7" s="10"/>
    </row>
    <row r="8" spans="1:10" ht="16.5" customHeight="1">
      <c r="A8" s="2"/>
      <c r="J8" s="80" t="s">
        <v>5</v>
      </c>
    </row>
    <row r="9" spans="1:10" s="3" customFormat="1" ht="21.75" customHeight="1">
      <c r="A9" s="130" t="s">
        <v>6</v>
      </c>
      <c r="B9" s="130" t="s">
        <v>7</v>
      </c>
      <c r="C9" s="128" t="s">
        <v>8</v>
      </c>
      <c r="D9" s="132" t="s">
        <v>9</v>
      </c>
      <c r="E9" s="128" t="s">
        <v>10</v>
      </c>
      <c r="F9" s="154" t="s">
        <v>11</v>
      </c>
      <c r="G9" s="156" t="s">
        <v>12</v>
      </c>
      <c r="H9" s="157"/>
      <c r="I9" s="157"/>
      <c r="J9" s="158"/>
    </row>
    <row r="10" spans="1:10" s="3" customFormat="1" ht="39.75" customHeight="1">
      <c r="A10" s="131"/>
      <c r="B10" s="131"/>
      <c r="C10" s="129"/>
      <c r="D10" s="133"/>
      <c r="E10" s="129"/>
      <c r="F10" s="155"/>
      <c r="G10" s="4" t="s">
        <v>13</v>
      </c>
      <c r="H10" s="4" t="s">
        <v>14</v>
      </c>
      <c r="I10" s="5" t="s">
        <v>15</v>
      </c>
      <c r="J10" s="4" t="s">
        <v>16</v>
      </c>
    </row>
    <row r="11" spans="1:10" s="7" customFormat="1" ht="11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8</v>
      </c>
      <c r="H11" s="6">
        <v>9</v>
      </c>
      <c r="I11" s="6">
        <v>10</v>
      </c>
      <c r="J11" s="6">
        <v>11</v>
      </c>
    </row>
    <row r="12" spans="1:10" ht="49.5" customHeight="1">
      <c r="A12" s="17">
        <v>1</v>
      </c>
      <c r="B12" s="35" t="s">
        <v>17</v>
      </c>
      <c r="C12" s="16" t="s">
        <v>18</v>
      </c>
      <c r="D12" s="17">
        <v>600</v>
      </c>
      <c r="E12" s="17">
        <v>60014</v>
      </c>
      <c r="F12" s="36">
        <v>60000</v>
      </c>
      <c r="G12" s="36">
        <v>60000</v>
      </c>
      <c r="H12" s="37">
        <v>0</v>
      </c>
      <c r="I12" s="38">
        <v>0</v>
      </c>
      <c r="J12" s="38">
        <v>0</v>
      </c>
    </row>
    <row r="13" spans="1:10" ht="49.5" customHeight="1">
      <c r="A13" s="22">
        <v>2</v>
      </c>
      <c r="B13" s="23" t="s">
        <v>19</v>
      </c>
      <c r="C13" s="13" t="s">
        <v>18</v>
      </c>
      <c r="D13" s="24">
        <v>600</v>
      </c>
      <c r="E13" s="25">
        <v>60014</v>
      </c>
      <c r="F13" s="26">
        <v>115000</v>
      </c>
      <c r="G13" s="27">
        <v>115000</v>
      </c>
      <c r="H13" s="28">
        <v>0</v>
      </c>
      <c r="I13" s="29">
        <v>0</v>
      </c>
      <c r="J13" s="29">
        <v>0</v>
      </c>
    </row>
    <row r="14" spans="1:10" ht="48.75" customHeight="1">
      <c r="A14" s="135">
        <v>3</v>
      </c>
      <c r="B14" s="18" t="s">
        <v>20</v>
      </c>
      <c r="C14" s="14" t="s">
        <v>18</v>
      </c>
      <c r="D14" s="19">
        <v>600</v>
      </c>
      <c r="E14" s="19">
        <v>60014</v>
      </c>
      <c r="F14" s="27">
        <v>30000</v>
      </c>
      <c r="G14" s="27">
        <v>30000</v>
      </c>
      <c r="H14" s="31">
        <v>0</v>
      </c>
      <c r="I14" s="29">
        <v>0</v>
      </c>
      <c r="J14" s="29">
        <v>0</v>
      </c>
    </row>
    <row r="15" spans="1:10" ht="20.25" customHeight="1">
      <c r="A15" s="136"/>
      <c r="B15" s="33" t="s">
        <v>33</v>
      </c>
      <c r="C15" s="15"/>
      <c r="D15" s="25"/>
      <c r="E15" s="25"/>
      <c r="F15" s="27">
        <v>3100</v>
      </c>
      <c r="G15" s="27">
        <v>3100</v>
      </c>
      <c r="H15" s="31">
        <v>0</v>
      </c>
      <c r="I15" s="29">
        <v>0</v>
      </c>
      <c r="J15" s="29">
        <v>0</v>
      </c>
    </row>
    <row r="16" spans="1:10" ht="18" customHeight="1">
      <c r="A16" s="126"/>
      <c r="B16" s="13" t="s">
        <v>32</v>
      </c>
      <c r="C16" s="13"/>
      <c r="D16" s="25"/>
      <c r="E16" s="25"/>
      <c r="F16" s="34">
        <f>F14+F15</f>
        <v>33100</v>
      </c>
      <c r="G16" s="34">
        <f>G14+G15</f>
        <v>33100</v>
      </c>
      <c r="H16" s="29">
        <f>H14+H15</f>
        <v>0</v>
      </c>
      <c r="I16" s="29">
        <f>I14+I15</f>
        <v>0</v>
      </c>
      <c r="J16" s="29">
        <f>J14+J15</f>
        <v>0</v>
      </c>
    </row>
    <row r="17" spans="1:10" ht="33.75" customHeight="1">
      <c r="A17" s="17">
        <v>4</v>
      </c>
      <c r="B17" s="35" t="s">
        <v>21</v>
      </c>
      <c r="C17" s="16" t="s">
        <v>18</v>
      </c>
      <c r="D17" s="17">
        <v>600</v>
      </c>
      <c r="E17" s="17">
        <v>60014</v>
      </c>
      <c r="F17" s="36">
        <v>10000</v>
      </c>
      <c r="G17" s="36">
        <v>10000</v>
      </c>
      <c r="H17" s="37">
        <v>0</v>
      </c>
      <c r="I17" s="38">
        <v>0</v>
      </c>
      <c r="J17" s="38">
        <v>0</v>
      </c>
    </row>
    <row r="18" spans="1:10" ht="35.25" customHeight="1">
      <c r="A18" s="17">
        <v>5</v>
      </c>
      <c r="B18" s="18" t="s">
        <v>22</v>
      </c>
      <c r="C18" s="16" t="s">
        <v>18</v>
      </c>
      <c r="D18" s="17">
        <v>600</v>
      </c>
      <c r="E18" s="17">
        <v>60014</v>
      </c>
      <c r="F18" s="36">
        <v>30000</v>
      </c>
      <c r="G18" s="36">
        <v>30000</v>
      </c>
      <c r="H18" s="37">
        <v>0</v>
      </c>
      <c r="I18" s="38">
        <v>0</v>
      </c>
      <c r="J18" s="38">
        <v>0</v>
      </c>
    </row>
    <row r="19" spans="1:10" ht="18.75" customHeight="1">
      <c r="A19" s="39">
        <v>6</v>
      </c>
      <c r="B19" s="40" t="s">
        <v>23</v>
      </c>
      <c r="C19" s="144" t="s">
        <v>18</v>
      </c>
      <c r="D19" s="140">
        <v>600</v>
      </c>
      <c r="E19" s="140">
        <v>60014</v>
      </c>
      <c r="F19" s="41">
        <v>25000</v>
      </c>
      <c r="G19" s="41">
        <v>25000</v>
      </c>
      <c r="H19" s="42">
        <v>0</v>
      </c>
      <c r="I19" s="43">
        <v>0</v>
      </c>
      <c r="J19" s="42">
        <v>0</v>
      </c>
    </row>
    <row r="20" spans="1:10" ht="20.25" customHeight="1">
      <c r="A20" s="32"/>
      <c r="B20" s="33" t="s">
        <v>34</v>
      </c>
      <c r="C20" s="145"/>
      <c r="D20" s="141"/>
      <c r="E20" s="141"/>
      <c r="F20" s="41">
        <v>-25000</v>
      </c>
      <c r="G20" s="41">
        <v>-25000</v>
      </c>
      <c r="H20" s="42">
        <v>0</v>
      </c>
      <c r="I20" s="43">
        <v>0</v>
      </c>
      <c r="J20" s="42">
        <v>0</v>
      </c>
    </row>
    <row r="21" spans="1:10" ht="21" customHeight="1">
      <c r="A21" s="39">
        <v>7</v>
      </c>
      <c r="B21" s="40" t="s">
        <v>24</v>
      </c>
      <c r="C21" s="144" t="s">
        <v>18</v>
      </c>
      <c r="D21" s="140">
        <v>600</v>
      </c>
      <c r="E21" s="140">
        <v>60014</v>
      </c>
      <c r="F21" s="41">
        <v>70000</v>
      </c>
      <c r="G21" s="41">
        <v>70000</v>
      </c>
      <c r="H21" s="42">
        <v>0</v>
      </c>
      <c r="I21" s="43">
        <v>0</v>
      </c>
      <c r="J21" s="42">
        <v>0</v>
      </c>
    </row>
    <row r="22" spans="1:10" ht="20.25" customHeight="1">
      <c r="A22" s="32"/>
      <c r="B22" s="33" t="s">
        <v>34</v>
      </c>
      <c r="C22" s="145"/>
      <c r="D22" s="141"/>
      <c r="E22" s="141"/>
      <c r="F22" s="41">
        <v>-70000</v>
      </c>
      <c r="G22" s="41">
        <v>-70000</v>
      </c>
      <c r="H22" s="42">
        <v>0</v>
      </c>
      <c r="I22" s="43">
        <v>0</v>
      </c>
      <c r="J22" s="42">
        <v>0</v>
      </c>
    </row>
    <row r="23" spans="1:10" ht="20.25" customHeight="1">
      <c r="A23" s="146" t="s">
        <v>46</v>
      </c>
      <c r="B23" s="147"/>
      <c r="C23" s="148"/>
      <c r="D23" s="48"/>
      <c r="E23" s="48"/>
      <c r="F23" s="46">
        <f>F12+F13+F16+F17+F18+F19+F20+F21+F22</f>
        <v>248100</v>
      </c>
      <c r="G23" s="46">
        <f>G12+G13+G16+G17+G18+G19+G20+G21+G22</f>
        <v>248100</v>
      </c>
      <c r="H23" s="46">
        <f>H12+H13+H16+H17+H18+H19+H20+H21+H22</f>
        <v>0</v>
      </c>
      <c r="I23" s="46">
        <f>I12+I13+I16+I17+I18+I19+I20+I21+I22</f>
        <v>0</v>
      </c>
      <c r="J23" s="46">
        <f>J12+J13+J16+J17+J18+J19+J20+J21+J22</f>
        <v>0</v>
      </c>
    </row>
    <row r="24" spans="1:10" ht="35.25" customHeight="1">
      <c r="A24" s="17">
        <v>8</v>
      </c>
      <c r="B24" s="49" t="s">
        <v>25</v>
      </c>
      <c r="C24" s="16" t="s">
        <v>26</v>
      </c>
      <c r="D24" s="17">
        <v>710</v>
      </c>
      <c r="E24" s="17">
        <v>71015</v>
      </c>
      <c r="F24" s="36">
        <v>40000</v>
      </c>
      <c r="G24" s="36">
        <v>40000</v>
      </c>
      <c r="H24" s="37">
        <v>0</v>
      </c>
      <c r="I24" s="38">
        <v>0</v>
      </c>
      <c r="J24" s="38">
        <v>0</v>
      </c>
    </row>
    <row r="25" spans="1:10" ht="15" customHeight="1">
      <c r="A25" s="39"/>
      <c r="B25" s="50" t="s">
        <v>47</v>
      </c>
      <c r="C25" s="144" t="s">
        <v>27</v>
      </c>
      <c r="D25" s="140">
        <v>750</v>
      </c>
      <c r="E25" s="140">
        <v>75020</v>
      </c>
      <c r="F25" s="51">
        <v>-80000</v>
      </c>
      <c r="G25" s="41">
        <v>-80000</v>
      </c>
      <c r="H25" s="20"/>
      <c r="I25" s="21"/>
      <c r="J25" s="21"/>
    </row>
    <row r="26" spans="1:10" s="8" customFormat="1" ht="27" customHeight="1">
      <c r="A26" s="52">
        <v>9</v>
      </c>
      <c r="B26" s="53" t="s">
        <v>25</v>
      </c>
      <c r="C26" s="145"/>
      <c r="D26" s="141"/>
      <c r="E26" s="141"/>
      <c r="F26" s="41">
        <v>80000</v>
      </c>
      <c r="G26" s="41">
        <v>80000</v>
      </c>
      <c r="H26" s="43">
        <v>0</v>
      </c>
      <c r="I26" s="43">
        <v>0</v>
      </c>
      <c r="J26" s="43">
        <v>0</v>
      </c>
    </row>
    <row r="27" spans="1:10" s="8" customFormat="1" ht="18" customHeight="1">
      <c r="A27" s="44"/>
      <c r="B27" s="54" t="s">
        <v>42</v>
      </c>
      <c r="C27" s="12"/>
      <c r="D27" s="55"/>
      <c r="E27" s="45"/>
      <c r="F27" s="46">
        <f>F25+F26</f>
        <v>0</v>
      </c>
      <c r="G27" s="46">
        <f>G25+G26</f>
        <v>0</v>
      </c>
      <c r="H27" s="41">
        <f>H25+H26</f>
        <v>0</v>
      </c>
      <c r="I27" s="41">
        <f>I25+I26</f>
        <v>0</v>
      </c>
      <c r="J27" s="41">
        <f>J25+J26</f>
        <v>0</v>
      </c>
    </row>
    <row r="28" spans="1:10" s="8" customFormat="1" ht="20.25" customHeight="1">
      <c r="A28" s="30"/>
      <c r="B28" s="50" t="s">
        <v>49</v>
      </c>
      <c r="C28" s="144" t="s">
        <v>27</v>
      </c>
      <c r="D28" s="140">
        <v>750</v>
      </c>
      <c r="E28" s="140">
        <v>75020</v>
      </c>
      <c r="F28" s="56">
        <v>-20500</v>
      </c>
      <c r="G28" s="36">
        <v>-20500</v>
      </c>
      <c r="H28" s="57"/>
      <c r="I28" s="43"/>
      <c r="J28" s="58"/>
    </row>
    <row r="29" spans="1:10" ht="51.75" customHeight="1">
      <c r="A29" s="32">
        <v>10</v>
      </c>
      <c r="B29" s="59" t="s">
        <v>28</v>
      </c>
      <c r="C29" s="145"/>
      <c r="D29" s="141"/>
      <c r="E29" s="141"/>
      <c r="F29" s="26">
        <v>70000</v>
      </c>
      <c r="G29" s="27">
        <v>70000</v>
      </c>
      <c r="H29" s="60">
        <v>0</v>
      </c>
      <c r="I29" s="29">
        <v>0</v>
      </c>
      <c r="J29" s="61">
        <v>0</v>
      </c>
    </row>
    <row r="30" spans="1:10" ht="18" customHeight="1">
      <c r="A30" s="25"/>
      <c r="B30" s="54" t="s">
        <v>42</v>
      </c>
      <c r="C30" s="13"/>
      <c r="D30" s="24"/>
      <c r="E30" s="25"/>
      <c r="F30" s="62">
        <f>F28+F29</f>
        <v>49500</v>
      </c>
      <c r="G30" s="62">
        <f>G28+G29</f>
        <v>49500</v>
      </c>
      <c r="H30" s="36">
        <f>H28+H29</f>
        <v>0</v>
      </c>
      <c r="I30" s="36">
        <f>I28+I29</f>
        <v>0</v>
      </c>
      <c r="J30" s="36">
        <f>J28+J29</f>
        <v>0</v>
      </c>
    </row>
    <row r="31" spans="1:10" ht="19.5" customHeight="1">
      <c r="A31" s="30"/>
      <c r="B31" s="63" t="s">
        <v>48</v>
      </c>
      <c r="C31" s="149" t="s">
        <v>27</v>
      </c>
      <c r="D31" s="140">
        <v>750</v>
      </c>
      <c r="E31" s="140">
        <v>75020</v>
      </c>
      <c r="F31" s="142">
        <v>75000</v>
      </c>
      <c r="G31" s="142">
        <v>75000</v>
      </c>
      <c r="H31" s="137">
        <v>0</v>
      </c>
      <c r="I31" s="137">
        <v>0</v>
      </c>
      <c r="J31" s="137">
        <v>0</v>
      </c>
    </row>
    <row r="32" spans="1:11" ht="37.5" customHeight="1">
      <c r="A32" s="22">
        <v>11</v>
      </c>
      <c r="B32" s="59" t="s">
        <v>30</v>
      </c>
      <c r="C32" s="150"/>
      <c r="D32" s="141"/>
      <c r="E32" s="141"/>
      <c r="F32" s="143"/>
      <c r="G32" s="143"/>
      <c r="H32" s="138"/>
      <c r="I32" s="138"/>
      <c r="J32" s="138"/>
      <c r="K32" s="8"/>
    </row>
    <row r="33" spans="1:11" ht="18" customHeight="1">
      <c r="A33" s="47"/>
      <c r="B33" s="47" t="s">
        <v>29</v>
      </c>
      <c r="C33" s="66"/>
      <c r="D33" s="67"/>
      <c r="E33" s="44"/>
      <c r="F33" s="68">
        <f>F25+F28+F31</f>
        <v>-25500</v>
      </c>
      <c r="G33" s="41">
        <f>G25+G28+G31</f>
        <v>-25500</v>
      </c>
      <c r="H33" s="69"/>
      <c r="I33" s="65"/>
      <c r="J33" s="70"/>
      <c r="K33" s="8"/>
    </row>
    <row r="34" spans="1:11" ht="21" customHeight="1">
      <c r="A34" s="146" t="s">
        <v>45</v>
      </c>
      <c r="B34" s="147"/>
      <c r="C34" s="148"/>
      <c r="D34" s="71"/>
      <c r="E34" s="71"/>
      <c r="F34" s="72">
        <f>F27+F30+F31</f>
        <v>124500</v>
      </c>
      <c r="G34" s="72">
        <f>G27+G30+G31</f>
        <v>124500</v>
      </c>
      <c r="H34" s="73">
        <f>H26+H29</f>
        <v>0</v>
      </c>
      <c r="I34" s="73">
        <f>I26+I29</f>
        <v>0</v>
      </c>
      <c r="J34" s="73">
        <f>J26+J29</f>
        <v>0</v>
      </c>
      <c r="K34" s="11"/>
    </row>
    <row r="35" spans="1:10" ht="38.25" customHeight="1">
      <c r="A35" s="45">
        <v>12</v>
      </c>
      <c r="B35" s="74" t="s">
        <v>36</v>
      </c>
      <c r="C35" s="13" t="s">
        <v>18</v>
      </c>
      <c r="D35" s="44">
        <v>600</v>
      </c>
      <c r="E35" s="44">
        <v>60014</v>
      </c>
      <c r="F35" s="64">
        <v>13569</v>
      </c>
      <c r="G35" s="64">
        <v>13569</v>
      </c>
      <c r="H35" s="65">
        <v>0</v>
      </c>
      <c r="I35" s="65">
        <v>0</v>
      </c>
      <c r="J35" s="65">
        <v>0</v>
      </c>
    </row>
    <row r="36" spans="1:10" ht="36" customHeight="1">
      <c r="A36" s="45">
        <v>13</v>
      </c>
      <c r="B36" s="74" t="s">
        <v>37</v>
      </c>
      <c r="C36" s="13" t="s">
        <v>18</v>
      </c>
      <c r="D36" s="44">
        <v>600</v>
      </c>
      <c r="E36" s="44">
        <v>60014</v>
      </c>
      <c r="F36" s="64">
        <v>6405</v>
      </c>
      <c r="G36" s="64">
        <v>6405</v>
      </c>
      <c r="H36" s="65">
        <v>0</v>
      </c>
      <c r="I36" s="65">
        <v>0</v>
      </c>
      <c r="J36" s="65">
        <v>0</v>
      </c>
    </row>
    <row r="37" spans="1:10" ht="42.75" customHeight="1">
      <c r="A37" s="45">
        <v>14</v>
      </c>
      <c r="B37" s="74" t="s">
        <v>38</v>
      </c>
      <c r="C37" s="12" t="s">
        <v>44</v>
      </c>
      <c r="D37" s="44">
        <v>801</v>
      </c>
      <c r="E37" s="44">
        <v>80111</v>
      </c>
      <c r="F37" s="64">
        <v>10300</v>
      </c>
      <c r="G37" s="64">
        <v>10300</v>
      </c>
      <c r="H37" s="65">
        <v>0</v>
      </c>
      <c r="I37" s="65">
        <v>0</v>
      </c>
      <c r="J37" s="65">
        <v>0</v>
      </c>
    </row>
    <row r="38" spans="1:10" ht="32.25" customHeight="1">
      <c r="A38" s="45">
        <v>15</v>
      </c>
      <c r="B38" s="74" t="s">
        <v>39</v>
      </c>
      <c r="C38" s="12" t="s">
        <v>40</v>
      </c>
      <c r="D38" s="44">
        <v>852</v>
      </c>
      <c r="E38" s="45">
        <v>85202</v>
      </c>
      <c r="F38" s="41">
        <v>6000</v>
      </c>
      <c r="G38" s="41">
        <v>6000</v>
      </c>
      <c r="H38" s="43">
        <v>0</v>
      </c>
      <c r="I38" s="43">
        <v>0</v>
      </c>
      <c r="J38" s="43">
        <v>0</v>
      </c>
    </row>
    <row r="39" spans="1:10" ht="47.25" customHeight="1">
      <c r="A39" s="45">
        <v>16</v>
      </c>
      <c r="B39" s="74" t="s">
        <v>83</v>
      </c>
      <c r="C39" s="12" t="s">
        <v>41</v>
      </c>
      <c r="D39" s="44">
        <v>754</v>
      </c>
      <c r="E39" s="44">
        <v>75411</v>
      </c>
      <c r="F39" s="64">
        <v>44000</v>
      </c>
      <c r="G39" s="64">
        <v>44000</v>
      </c>
      <c r="H39" s="65">
        <v>0</v>
      </c>
      <c r="I39" s="65">
        <v>0</v>
      </c>
      <c r="J39" s="65">
        <v>0</v>
      </c>
    </row>
    <row r="40" spans="1:10" ht="24.75" customHeight="1">
      <c r="A40" s="75"/>
      <c r="B40" s="152" t="s">
        <v>43</v>
      </c>
      <c r="C40" s="153"/>
      <c r="D40" s="75"/>
      <c r="E40" s="75"/>
      <c r="F40" s="77">
        <f>F23+F24+F34+F35+F36+F37+F38+F39</f>
        <v>492874</v>
      </c>
      <c r="G40" s="77">
        <f>G23+G24+G34+G35+G36+G37+G38+G39</f>
        <v>492874</v>
      </c>
      <c r="H40" s="78">
        <v>0</v>
      </c>
      <c r="I40" s="79">
        <v>0</v>
      </c>
      <c r="J40" s="79">
        <v>0</v>
      </c>
    </row>
    <row r="41" ht="15.75">
      <c r="I41" s="9"/>
    </row>
  </sheetData>
  <mergeCells count="35">
    <mergeCell ref="G2:J2"/>
    <mergeCell ref="E21:E22"/>
    <mergeCell ref="G3:J3"/>
    <mergeCell ref="A9:A10"/>
    <mergeCell ref="A14:A16"/>
    <mergeCell ref="D31:D32"/>
    <mergeCell ref="G1:J1"/>
    <mergeCell ref="B40:C40"/>
    <mergeCell ref="F9:F10"/>
    <mergeCell ref="G9:J9"/>
    <mergeCell ref="E9:E10"/>
    <mergeCell ref="B9:B10"/>
    <mergeCell ref="C9:C10"/>
    <mergeCell ref="D9:D10"/>
    <mergeCell ref="E19:E20"/>
    <mergeCell ref="E28:E29"/>
    <mergeCell ref="A23:C23"/>
    <mergeCell ref="A34:C34"/>
    <mergeCell ref="C19:C20"/>
    <mergeCell ref="D19:D20"/>
    <mergeCell ref="C21:C22"/>
    <mergeCell ref="D21:D22"/>
    <mergeCell ref="C25:C26"/>
    <mergeCell ref="D25:D26"/>
    <mergeCell ref="C31:C32"/>
    <mergeCell ref="I31:I32"/>
    <mergeCell ref="J31:J32"/>
    <mergeCell ref="A5:F5"/>
    <mergeCell ref="E31:E32"/>
    <mergeCell ref="F31:F32"/>
    <mergeCell ref="G31:G32"/>
    <mergeCell ref="H31:H32"/>
    <mergeCell ref="E25:E26"/>
    <mergeCell ref="C28:C29"/>
    <mergeCell ref="D28:D29"/>
  </mergeCells>
  <printOptions/>
  <pageMargins left="0.7086614173228347" right="0.31496062992125984" top="0.1968503937007874" bottom="0.1968503937007874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="85" zoomScaleNormal="85" workbookViewId="0" topLeftCell="A1">
      <selection activeCell="W3" sqref="W3:AB3"/>
    </sheetView>
  </sheetViews>
  <sheetFormatPr defaultColWidth="9.00390625" defaultRowHeight="12.75" outlineLevelCol="1"/>
  <cols>
    <col min="1" max="1" width="3.625" style="88" customWidth="1"/>
    <col min="2" max="2" width="4.125" style="88" customWidth="1"/>
    <col min="3" max="3" width="6.875" style="88" customWidth="1"/>
    <col min="4" max="4" width="30.00390625" style="88" customWidth="1"/>
    <col min="5" max="5" width="6.375" style="88" customWidth="1"/>
    <col min="6" max="6" width="6.75390625" style="88" customWidth="1"/>
    <col min="7" max="8" width="6.875" style="88" customWidth="1"/>
    <col min="9" max="9" width="6.625" style="88" customWidth="1"/>
    <col min="10" max="10" width="7.00390625" style="88" customWidth="1"/>
    <col min="11" max="13" width="6.75390625" style="88" customWidth="1"/>
    <col min="14" max="14" width="6.625" style="88" customWidth="1"/>
    <col min="15" max="15" width="8.25390625" style="88" customWidth="1"/>
    <col min="16" max="16" width="5.25390625" style="88" hidden="1" customWidth="1" outlineLevel="1"/>
    <col min="17" max="17" width="7.25390625" style="88" hidden="1" customWidth="1" outlineLevel="1"/>
    <col min="18" max="18" width="6.75390625" style="88" customWidth="1" collapsed="1"/>
    <col min="19" max="28" width="6.75390625" style="88" customWidth="1"/>
    <col min="29" max="30" width="9.00390625" style="88" hidden="1" customWidth="1" outlineLevel="1"/>
    <col min="31" max="31" width="9.00390625" style="88" customWidth="1" collapsed="1"/>
    <col min="32" max="16384" width="9.125" style="88" customWidth="1"/>
  </cols>
  <sheetData>
    <row r="1" spans="1:34" ht="12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4"/>
      <c r="T1" s="85"/>
      <c r="U1" s="85"/>
      <c r="V1" s="85"/>
      <c r="W1" s="170" t="s">
        <v>50</v>
      </c>
      <c r="X1" s="171"/>
      <c r="Y1" s="171"/>
      <c r="Z1" s="171"/>
      <c r="AA1" s="171"/>
      <c r="AB1" s="171"/>
      <c r="AC1" s="127"/>
      <c r="AD1" s="127"/>
      <c r="AE1" s="127"/>
      <c r="AF1" s="85"/>
      <c r="AG1" s="87"/>
      <c r="AH1" s="87"/>
    </row>
    <row r="2" spans="1:34" ht="13.5" customHeight="1">
      <c r="A2" s="8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1"/>
      <c r="T2" s="91"/>
      <c r="U2" s="91"/>
      <c r="V2" s="91"/>
      <c r="W2" s="172" t="s">
        <v>51</v>
      </c>
      <c r="X2" s="172"/>
      <c r="Y2" s="172"/>
      <c r="Z2" s="172"/>
      <c r="AA2" s="172"/>
      <c r="AB2" s="172"/>
      <c r="AC2" s="127"/>
      <c r="AD2" s="127"/>
      <c r="AE2" s="127"/>
      <c r="AF2" s="91"/>
      <c r="AG2" s="90"/>
      <c r="AH2" s="90"/>
    </row>
    <row r="3" spans="1:34" ht="13.5" customHeight="1">
      <c r="A3" s="81"/>
      <c r="B3" s="89"/>
      <c r="C3" s="89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91"/>
      <c r="V3" s="91"/>
      <c r="W3" s="172" t="s">
        <v>84</v>
      </c>
      <c r="X3" s="172"/>
      <c r="Y3" s="172"/>
      <c r="Z3" s="172"/>
      <c r="AA3" s="172"/>
      <c r="AB3" s="172"/>
      <c r="AC3" s="127"/>
      <c r="AD3" s="127"/>
      <c r="AE3" s="127"/>
      <c r="AF3" s="91"/>
      <c r="AG3" s="90"/>
      <c r="AH3" s="90"/>
    </row>
    <row r="4" spans="1:34" ht="14.25" customHeight="1">
      <c r="A4" s="81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92"/>
      <c r="T4" s="92"/>
      <c r="U4" s="92"/>
      <c r="V4" s="92"/>
      <c r="W4" s="173" t="s">
        <v>52</v>
      </c>
      <c r="X4" s="173"/>
      <c r="Y4" s="173"/>
      <c r="Z4" s="173"/>
      <c r="AA4" s="173"/>
      <c r="AB4" s="173"/>
      <c r="AC4" s="127"/>
      <c r="AD4" s="127"/>
      <c r="AE4" s="127"/>
      <c r="AF4" s="94"/>
      <c r="AG4" s="90"/>
      <c r="AH4" s="90"/>
    </row>
    <row r="5" spans="1:34" ht="14.25" customHeight="1">
      <c r="A5" s="81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2"/>
      <c r="T5" s="92"/>
      <c r="U5" s="92"/>
      <c r="V5" s="92"/>
      <c r="W5" s="93"/>
      <c r="X5" s="93"/>
      <c r="Y5" s="93"/>
      <c r="Z5" s="93"/>
      <c r="AA5" s="93"/>
      <c r="AB5" s="93"/>
      <c r="AC5" s="86"/>
      <c r="AD5" s="95"/>
      <c r="AE5" s="95"/>
      <c r="AF5" s="94"/>
      <c r="AG5" s="90"/>
      <c r="AH5" s="90"/>
    </row>
    <row r="6" spans="1:34" ht="21.75" customHeight="1">
      <c r="A6" s="81"/>
      <c r="B6" s="89"/>
      <c r="C6" s="89"/>
      <c r="D6" s="89"/>
      <c r="E6" s="89"/>
      <c r="F6" s="159" t="s">
        <v>53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89"/>
      <c r="V6" s="92"/>
      <c r="W6" s="97"/>
      <c r="X6" s="97"/>
      <c r="Y6" s="97"/>
      <c r="Z6" s="97"/>
      <c r="AA6" s="97"/>
      <c r="AB6" s="97"/>
      <c r="AC6" s="86"/>
      <c r="AD6" s="95"/>
      <c r="AE6" s="95"/>
      <c r="AF6" s="94"/>
      <c r="AG6" s="90"/>
      <c r="AH6" s="90"/>
    </row>
    <row r="7" spans="1:34" ht="21.75" customHeight="1">
      <c r="A7" s="81"/>
      <c r="B7" s="89"/>
      <c r="C7" s="89"/>
      <c r="D7" s="89"/>
      <c r="E7" s="89"/>
      <c r="F7" s="89"/>
      <c r="G7" s="96"/>
      <c r="H7" s="162" t="s">
        <v>54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92"/>
      <c r="V7" s="92"/>
      <c r="W7" s="97"/>
      <c r="X7" s="97"/>
      <c r="Y7" s="97"/>
      <c r="Z7" s="97"/>
      <c r="AA7" s="97"/>
      <c r="AB7" s="97"/>
      <c r="AC7" s="86"/>
      <c r="AD7" s="95"/>
      <c r="AE7" s="95"/>
      <c r="AF7" s="94"/>
      <c r="AG7" s="90"/>
      <c r="AH7" s="90"/>
    </row>
    <row r="8" spans="1:31" ht="15.75" customHeight="1">
      <c r="A8" s="98"/>
      <c r="B8" s="98"/>
      <c r="C8" s="98"/>
      <c r="D8" s="99"/>
      <c r="E8" s="98"/>
      <c r="F8" s="100"/>
      <c r="G8" s="100"/>
      <c r="H8" s="100"/>
      <c r="I8" s="100"/>
      <c r="J8" s="100"/>
      <c r="K8" s="100"/>
      <c r="L8" s="100"/>
      <c r="M8" s="100"/>
      <c r="N8" s="100"/>
      <c r="O8" s="99"/>
      <c r="P8" s="101"/>
      <c r="Q8" s="10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</row>
    <row r="9" spans="1:31" ht="14.25" customHeight="1">
      <c r="A9" s="176" t="s">
        <v>6</v>
      </c>
      <c r="B9" s="176" t="s">
        <v>55</v>
      </c>
      <c r="C9" s="176" t="s">
        <v>56</v>
      </c>
      <c r="D9" s="178" t="s">
        <v>57</v>
      </c>
      <c r="E9" s="167" t="s">
        <v>58</v>
      </c>
      <c r="F9" s="168"/>
      <c r="G9" s="168"/>
      <c r="H9" s="168"/>
      <c r="I9" s="168"/>
      <c r="J9" s="168"/>
      <c r="K9" s="168"/>
      <c r="L9" s="168"/>
      <c r="M9" s="168"/>
      <c r="N9" s="169"/>
      <c r="O9" s="165" t="s">
        <v>42</v>
      </c>
      <c r="P9" s="160" t="s">
        <v>55</v>
      </c>
      <c r="Q9" s="160" t="s">
        <v>56</v>
      </c>
      <c r="R9" s="104"/>
      <c r="S9" s="105"/>
      <c r="T9" s="106"/>
      <c r="U9" s="107" t="s">
        <v>59</v>
      </c>
      <c r="V9" s="105"/>
      <c r="W9" s="105"/>
      <c r="X9" s="105"/>
      <c r="Y9" s="105"/>
      <c r="Z9" s="105"/>
      <c r="AA9" s="105"/>
      <c r="AB9" s="106"/>
      <c r="AC9" s="108"/>
      <c r="AD9" s="109"/>
      <c r="AE9" s="163" t="s">
        <v>42</v>
      </c>
    </row>
    <row r="10" spans="1:31" ht="29.25" customHeight="1">
      <c r="A10" s="177"/>
      <c r="B10" s="177"/>
      <c r="C10" s="177"/>
      <c r="D10" s="179"/>
      <c r="E10" s="110" t="s">
        <v>60</v>
      </c>
      <c r="F10" s="110" t="s">
        <v>61</v>
      </c>
      <c r="G10" s="111" t="s">
        <v>62</v>
      </c>
      <c r="H10" s="110" t="s">
        <v>63</v>
      </c>
      <c r="I10" s="110" t="s">
        <v>64</v>
      </c>
      <c r="J10" s="110" t="s">
        <v>65</v>
      </c>
      <c r="K10" s="110" t="s">
        <v>66</v>
      </c>
      <c r="L10" s="110" t="s">
        <v>67</v>
      </c>
      <c r="M10" s="110" t="s">
        <v>68</v>
      </c>
      <c r="N10" s="110" t="s">
        <v>69</v>
      </c>
      <c r="O10" s="166"/>
      <c r="P10" s="161"/>
      <c r="Q10" s="161"/>
      <c r="R10" s="112" t="s">
        <v>60</v>
      </c>
      <c r="S10" s="113" t="s">
        <v>63</v>
      </c>
      <c r="T10" s="114" t="s">
        <v>70</v>
      </c>
      <c r="U10" s="115" t="s">
        <v>71</v>
      </c>
      <c r="V10" s="111" t="s">
        <v>72</v>
      </c>
      <c r="W10" s="111" t="s">
        <v>73</v>
      </c>
      <c r="X10" s="111" t="s">
        <v>74</v>
      </c>
      <c r="Y10" s="111" t="s">
        <v>64</v>
      </c>
      <c r="Z10" s="111" t="s">
        <v>65</v>
      </c>
      <c r="AA10" s="111" t="s">
        <v>66</v>
      </c>
      <c r="AB10" s="111" t="s">
        <v>75</v>
      </c>
      <c r="AC10" s="116" t="s">
        <v>68</v>
      </c>
      <c r="AD10" s="116" t="s">
        <v>69</v>
      </c>
      <c r="AE10" s="164"/>
    </row>
    <row r="11" spans="1:31" ht="29.25" customHeight="1">
      <c r="A11" s="117">
        <v>1</v>
      </c>
      <c r="B11" s="117">
        <v>801</v>
      </c>
      <c r="C11" s="117">
        <v>80120</v>
      </c>
      <c r="D11" s="118" t="s">
        <v>76</v>
      </c>
      <c r="E11" s="119"/>
      <c r="F11" s="119"/>
      <c r="G11" s="119">
        <v>885</v>
      </c>
      <c r="H11" s="119"/>
      <c r="I11" s="119"/>
      <c r="J11" s="119"/>
      <c r="K11" s="119"/>
      <c r="L11" s="119">
        <v>281</v>
      </c>
      <c r="M11" s="119"/>
      <c r="N11" s="119">
        <v>1800</v>
      </c>
      <c r="O11" s="120">
        <f aca="true" t="shared" si="0" ref="O11:O20">E11+F11+G11+H11+I11+J11+K11+L11+M11+N11</f>
        <v>2966</v>
      </c>
      <c r="P11" s="121"/>
      <c r="Q11" s="121"/>
      <c r="R11" s="119">
        <v>250</v>
      </c>
      <c r="S11" s="119">
        <v>2000</v>
      </c>
      <c r="T11" s="119"/>
      <c r="U11" s="119"/>
      <c r="V11" s="119"/>
      <c r="W11" s="119"/>
      <c r="X11" s="119"/>
      <c r="Y11" s="119"/>
      <c r="Z11" s="119"/>
      <c r="AA11" s="119">
        <v>500</v>
      </c>
      <c r="AB11" s="119">
        <v>216</v>
      </c>
      <c r="AC11" s="120"/>
      <c r="AD11" s="120"/>
      <c r="AE11" s="120">
        <f aca="true" t="shared" si="1" ref="AE11:AE20">R11+S11+T11+U11+V11+W11+X11+Y11+Z11+AA11+AB11</f>
        <v>2966</v>
      </c>
    </row>
    <row r="12" spans="1:31" ht="29.25" customHeight="1">
      <c r="A12" s="117">
        <v>2</v>
      </c>
      <c r="B12" s="117"/>
      <c r="C12" s="117"/>
      <c r="D12" s="118" t="s">
        <v>77</v>
      </c>
      <c r="E12" s="119"/>
      <c r="F12" s="119">
        <v>47000</v>
      </c>
      <c r="G12" s="119">
        <v>7400</v>
      </c>
      <c r="H12" s="119"/>
      <c r="I12" s="119"/>
      <c r="J12" s="119"/>
      <c r="K12" s="119"/>
      <c r="L12" s="119"/>
      <c r="M12" s="119"/>
      <c r="N12" s="119">
        <v>500</v>
      </c>
      <c r="O12" s="120">
        <f t="shared" si="0"/>
        <v>54900</v>
      </c>
      <c r="P12" s="121"/>
      <c r="Q12" s="121"/>
      <c r="R12" s="119"/>
      <c r="S12" s="119">
        <v>1700</v>
      </c>
      <c r="T12" s="119"/>
      <c r="U12" s="119"/>
      <c r="V12" s="119">
        <v>34000</v>
      </c>
      <c r="W12" s="119">
        <v>5000</v>
      </c>
      <c r="X12" s="119">
        <v>10000</v>
      </c>
      <c r="Y12" s="119">
        <v>4200</v>
      </c>
      <c r="Z12" s="119"/>
      <c r="AA12" s="119"/>
      <c r="AB12" s="119"/>
      <c r="AC12" s="120"/>
      <c r="AD12" s="120"/>
      <c r="AE12" s="120">
        <f t="shared" si="1"/>
        <v>54900</v>
      </c>
    </row>
    <row r="13" spans="1:31" ht="29.25" customHeight="1">
      <c r="A13" s="117">
        <v>3</v>
      </c>
      <c r="B13" s="117"/>
      <c r="C13" s="117"/>
      <c r="D13" s="118" t="s">
        <v>78</v>
      </c>
      <c r="E13" s="119"/>
      <c r="F13" s="119">
        <v>2660</v>
      </c>
      <c r="G13" s="119">
        <v>2140</v>
      </c>
      <c r="H13" s="119">
        <v>200</v>
      </c>
      <c r="I13" s="119"/>
      <c r="J13" s="119"/>
      <c r="K13" s="119"/>
      <c r="L13" s="119"/>
      <c r="M13" s="119"/>
      <c r="N13" s="119"/>
      <c r="O13" s="120">
        <f t="shared" si="0"/>
        <v>5000</v>
      </c>
      <c r="P13" s="121"/>
      <c r="Q13" s="121"/>
      <c r="R13" s="119"/>
      <c r="S13" s="119"/>
      <c r="T13" s="119"/>
      <c r="U13" s="119"/>
      <c r="V13" s="119">
        <v>5000</v>
      </c>
      <c r="W13" s="119"/>
      <c r="X13" s="119"/>
      <c r="Y13" s="119"/>
      <c r="Z13" s="119"/>
      <c r="AA13" s="119"/>
      <c r="AB13" s="119"/>
      <c r="AC13" s="120"/>
      <c r="AD13" s="120"/>
      <c r="AE13" s="120">
        <f t="shared" si="1"/>
        <v>5000</v>
      </c>
    </row>
    <row r="14" spans="1:31" s="125" customFormat="1" ht="19.5" customHeight="1">
      <c r="A14" s="122"/>
      <c r="B14" s="122">
        <v>801</v>
      </c>
      <c r="C14" s="122">
        <v>80120</v>
      </c>
      <c r="D14" s="123" t="s">
        <v>42</v>
      </c>
      <c r="E14" s="124">
        <f aca="true" t="shared" si="2" ref="E14:N14">E11+E12+E13</f>
        <v>0</v>
      </c>
      <c r="F14" s="124">
        <f t="shared" si="2"/>
        <v>49660</v>
      </c>
      <c r="G14" s="124">
        <f t="shared" si="2"/>
        <v>10425</v>
      </c>
      <c r="H14" s="124">
        <f t="shared" si="2"/>
        <v>200</v>
      </c>
      <c r="I14" s="124">
        <f t="shared" si="2"/>
        <v>0</v>
      </c>
      <c r="J14" s="124">
        <f t="shared" si="2"/>
        <v>0</v>
      </c>
      <c r="K14" s="124">
        <f t="shared" si="2"/>
        <v>0</v>
      </c>
      <c r="L14" s="124">
        <f t="shared" si="2"/>
        <v>281</v>
      </c>
      <c r="M14" s="124">
        <f t="shared" si="2"/>
        <v>0</v>
      </c>
      <c r="N14" s="124">
        <f t="shared" si="2"/>
        <v>2300</v>
      </c>
      <c r="O14" s="120">
        <f t="shared" si="0"/>
        <v>62866</v>
      </c>
      <c r="P14" s="121"/>
      <c r="Q14" s="121"/>
      <c r="R14" s="124">
        <f aca="true" t="shared" si="3" ref="R14:AB14">R11+R12+R13</f>
        <v>250</v>
      </c>
      <c r="S14" s="124">
        <f t="shared" si="3"/>
        <v>3700</v>
      </c>
      <c r="T14" s="124">
        <f t="shared" si="3"/>
        <v>0</v>
      </c>
      <c r="U14" s="124">
        <f t="shared" si="3"/>
        <v>0</v>
      </c>
      <c r="V14" s="124">
        <f t="shared" si="3"/>
        <v>39000</v>
      </c>
      <c r="W14" s="124">
        <f t="shared" si="3"/>
        <v>5000</v>
      </c>
      <c r="X14" s="124">
        <f t="shared" si="3"/>
        <v>10000</v>
      </c>
      <c r="Y14" s="124">
        <f t="shared" si="3"/>
        <v>4200</v>
      </c>
      <c r="Z14" s="124">
        <f t="shared" si="3"/>
        <v>0</v>
      </c>
      <c r="AA14" s="124">
        <f t="shared" si="3"/>
        <v>500</v>
      </c>
      <c r="AB14" s="124">
        <f t="shared" si="3"/>
        <v>216</v>
      </c>
      <c r="AC14" s="120"/>
      <c r="AD14" s="120"/>
      <c r="AE14" s="120">
        <f t="shared" si="1"/>
        <v>62866</v>
      </c>
    </row>
    <row r="15" spans="1:31" ht="29.25" customHeight="1">
      <c r="A15" s="117">
        <v>4</v>
      </c>
      <c r="B15" s="117">
        <v>801</v>
      </c>
      <c r="C15" s="117">
        <v>80130</v>
      </c>
      <c r="D15" s="118" t="s">
        <v>79</v>
      </c>
      <c r="E15" s="119">
        <v>3990</v>
      </c>
      <c r="F15" s="119">
        <v>19910</v>
      </c>
      <c r="G15" s="119">
        <v>32150</v>
      </c>
      <c r="H15" s="119">
        <v>5156</v>
      </c>
      <c r="I15" s="119"/>
      <c r="J15" s="119">
        <v>1050</v>
      </c>
      <c r="K15" s="119">
        <v>3000</v>
      </c>
      <c r="L15" s="119"/>
      <c r="M15" s="119"/>
      <c r="N15" s="119">
        <v>843</v>
      </c>
      <c r="O15" s="120">
        <f t="shared" si="0"/>
        <v>66099</v>
      </c>
      <c r="P15" s="121"/>
      <c r="Q15" s="121"/>
      <c r="R15" s="119"/>
      <c r="S15" s="119"/>
      <c r="T15" s="119"/>
      <c r="U15" s="119"/>
      <c r="V15" s="119">
        <v>35120</v>
      </c>
      <c r="W15" s="119">
        <v>1800</v>
      </c>
      <c r="X15" s="119"/>
      <c r="Y15" s="119">
        <v>28935</v>
      </c>
      <c r="Z15" s="119"/>
      <c r="AA15" s="119"/>
      <c r="AB15" s="119">
        <v>244</v>
      </c>
      <c r="AC15" s="120"/>
      <c r="AD15" s="120"/>
      <c r="AE15" s="120">
        <f t="shared" si="1"/>
        <v>66099</v>
      </c>
    </row>
    <row r="16" spans="1:31" ht="29.25" customHeight="1">
      <c r="A16" s="117">
        <v>5</v>
      </c>
      <c r="B16" s="117"/>
      <c r="C16" s="117"/>
      <c r="D16" s="118" t="s">
        <v>80</v>
      </c>
      <c r="E16" s="119"/>
      <c r="F16" s="119"/>
      <c r="G16" s="119"/>
      <c r="H16" s="119"/>
      <c r="I16" s="119">
        <v>489</v>
      </c>
      <c r="J16" s="119">
        <v>200</v>
      </c>
      <c r="K16" s="119"/>
      <c r="L16" s="119"/>
      <c r="M16" s="119"/>
      <c r="N16" s="119"/>
      <c r="O16" s="120">
        <f t="shared" si="0"/>
        <v>689</v>
      </c>
      <c r="P16" s="121"/>
      <c r="Q16" s="121"/>
      <c r="R16" s="119"/>
      <c r="S16" s="119"/>
      <c r="T16" s="119"/>
      <c r="U16" s="119"/>
      <c r="V16" s="119">
        <v>689</v>
      </c>
      <c r="W16" s="119"/>
      <c r="X16" s="119"/>
      <c r="Y16" s="119"/>
      <c r="Z16" s="119"/>
      <c r="AA16" s="119"/>
      <c r="AB16" s="119"/>
      <c r="AC16" s="120"/>
      <c r="AD16" s="120"/>
      <c r="AE16" s="120">
        <f t="shared" si="1"/>
        <v>689</v>
      </c>
    </row>
    <row r="17" spans="1:31" ht="29.25" customHeight="1">
      <c r="A17" s="117">
        <v>6</v>
      </c>
      <c r="B17" s="117"/>
      <c r="C17" s="117"/>
      <c r="D17" s="118" t="s">
        <v>81</v>
      </c>
      <c r="E17" s="119">
        <v>1000</v>
      </c>
      <c r="F17" s="119">
        <v>8000</v>
      </c>
      <c r="G17" s="119">
        <v>2500</v>
      </c>
      <c r="H17" s="119"/>
      <c r="I17" s="119"/>
      <c r="J17" s="119"/>
      <c r="K17" s="119"/>
      <c r="L17" s="119"/>
      <c r="M17" s="119"/>
      <c r="N17" s="119">
        <v>7610</v>
      </c>
      <c r="O17" s="120">
        <f t="shared" si="0"/>
        <v>19110</v>
      </c>
      <c r="P17" s="121"/>
      <c r="Q17" s="121"/>
      <c r="R17" s="119"/>
      <c r="S17" s="119">
        <v>300</v>
      </c>
      <c r="T17" s="119">
        <v>700</v>
      </c>
      <c r="U17" s="119"/>
      <c r="V17" s="119">
        <v>14107</v>
      </c>
      <c r="W17" s="119">
        <v>1000</v>
      </c>
      <c r="X17" s="119"/>
      <c r="Y17" s="119"/>
      <c r="Z17" s="119">
        <v>1500</v>
      </c>
      <c r="AA17" s="119">
        <v>1000</v>
      </c>
      <c r="AB17" s="119">
        <v>503</v>
      </c>
      <c r="AC17" s="120"/>
      <c r="AD17" s="120"/>
      <c r="AE17" s="120">
        <f t="shared" si="1"/>
        <v>19110</v>
      </c>
    </row>
    <row r="18" spans="1:31" ht="29.25" customHeight="1">
      <c r="A18" s="117">
        <v>7</v>
      </c>
      <c r="B18" s="117"/>
      <c r="C18" s="117"/>
      <c r="D18" s="118" t="s">
        <v>78</v>
      </c>
      <c r="E18" s="119"/>
      <c r="F18" s="119">
        <v>8000</v>
      </c>
      <c r="G18" s="119">
        <v>16500</v>
      </c>
      <c r="H18" s="119">
        <v>3000</v>
      </c>
      <c r="I18" s="119"/>
      <c r="J18" s="119"/>
      <c r="K18" s="119"/>
      <c r="L18" s="119"/>
      <c r="M18" s="119">
        <v>1657</v>
      </c>
      <c r="N18" s="119"/>
      <c r="O18" s="120">
        <f t="shared" si="0"/>
        <v>29157</v>
      </c>
      <c r="P18" s="121"/>
      <c r="Q18" s="121"/>
      <c r="R18" s="119"/>
      <c r="S18" s="119"/>
      <c r="T18" s="119"/>
      <c r="U18" s="119">
        <v>220</v>
      </c>
      <c r="V18" s="119">
        <v>26937</v>
      </c>
      <c r="W18" s="119">
        <v>2000</v>
      </c>
      <c r="X18" s="119"/>
      <c r="Y18" s="119"/>
      <c r="Z18" s="119"/>
      <c r="AA18" s="119"/>
      <c r="AB18" s="119"/>
      <c r="AC18" s="120"/>
      <c r="AD18" s="120"/>
      <c r="AE18" s="120">
        <f t="shared" si="1"/>
        <v>29157</v>
      </c>
    </row>
    <row r="19" spans="1:31" ht="29.25" customHeight="1">
      <c r="A19" s="117">
        <v>8</v>
      </c>
      <c r="B19" s="117"/>
      <c r="C19" s="117"/>
      <c r="D19" s="118" t="s">
        <v>82</v>
      </c>
      <c r="E19" s="119">
        <v>781</v>
      </c>
      <c r="F19" s="119"/>
      <c r="G19" s="119">
        <v>1500</v>
      </c>
      <c r="H19" s="119">
        <v>2000</v>
      </c>
      <c r="I19" s="119"/>
      <c r="J19" s="119">
        <v>55</v>
      </c>
      <c r="K19" s="119"/>
      <c r="L19" s="119"/>
      <c r="M19" s="119"/>
      <c r="N19" s="119"/>
      <c r="O19" s="120">
        <f t="shared" si="0"/>
        <v>4336</v>
      </c>
      <c r="P19" s="121"/>
      <c r="Q19" s="121"/>
      <c r="R19" s="119"/>
      <c r="S19" s="119"/>
      <c r="T19" s="119"/>
      <c r="U19" s="119"/>
      <c r="V19" s="119">
        <v>2700</v>
      </c>
      <c r="W19" s="119"/>
      <c r="X19" s="119"/>
      <c r="Y19" s="119"/>
      <c r="Z19" s="119"/>
      <c r="AA19" s="119">
        <v>1636</v>
      </c>
      <c r="AB19" s="119"/>
      <c r="AC19" s="120"/>
      <c r="AD19" s="120"/>
      <c r="AE19" s="120">
        <f t="shared" si="1"/>
        <v>4336</v>
      </c>
    </row>
    <row r="20" spans="1:31" s="125" customFormat="1" ht="19.5" customHeight="1">
      <c r="A20" s="122"/>
      <c r="B20" s="122">
        <v>801</v>
      </c>
      <c r="C20" s="122">
        <v>80130</v>
      </c>
      <c r="D20" s="123" t="s">
        <v>42</v>
      </c>
      <c r="E20" s="124">
        <f aca="true" t="shared" si="4" ref="E20:N20">E15+E16+E17+E18+E19</f>
        <v>5771</v>
      </c>
      <c r="F20" s="124">
        <f t="shared" si="4"/>
        <v>35910</v>
      </c>
      <c r="G20" s="124">
        <f t="shared" si="4"/>
        <v>52650</v>
      </c>
      <c r="H20" s="124">
        <f t="shared" si="4"/>
        <v>10156</v>
      </c>
      <c r="I20" s="124">
        <f t="shared" si="4"/>
        <v>489</v>
      </c>
      <c r="J20" s="124">
        <f t="shared" si="4"/>
        <v>1305</v>
      </c>
      <c r="K20" s="124">
        <f t="shared" si="4"/>
        <v>3000</v>
      </c>
      <c r="L20" s="124">
        <f t="shared" si="4"/>
        <v>0</v>
      </c>
      <c r="M20" s="124">
        <f t="shared" si="4"/>
        <v>1657</v>
      </c>
      <c r="N20" s="124">
        <f t="shared" si="4"/>
        <v>8453</v>
      </c>
      <c r="O20" s="120">
        <f t="shared" si="0"/>
        <v>119391</v>
      </c>
      <c r="P20" s="121"/>
      <c r="Q20" s="121"/>
      <c r="R20" s="124">
        <f aca="true" t="shared" si="5" ref="R20:AB20">R15+R16+R17+R18+R19</f>
        <v>0</v>
      </c>
      <c r="S20" s="124">
        <f t="shared" si="5"/>
        <v>300</v>
      </c>
      <c r="T20" s="124">
        <f t="shared" si="5"/>
        <v>700</v>
      </c>
      <c r="U20" s="124">
        <f t="shared" si="5"/>
        <v>220</v>
      </c>
      <c r="V20" s="124">
        <f t="shared" si="5"/>
        <v>79553</v>
      </c>
      <c r="W20" s="124">
        <f t="shared" si="5"/>
        <v>4800</v>
      </c>
      <c r="X20" s="124">
        <f t="shared" si="5"/>
        <v>0</v>
      </c>
      <c r="Y20" s="124">
        <f t="shared" si="5"/>
        <v>28935</v>
      </c>
      <c r="Z20" s="124">
        <f t="shared" si="5"/>
        <v>1500</v>
      </c>
      <c r="AA20" s="124">
        <f t="shared" si="5"/>
        <v>2636</v>
      </c>
      <c r="AB20" s="124">
        <f t="shared" si="5"/>
        <v>747</v>
      </c>
      <c r="AC20" s="120"/>
      <c r="AD20" s="120"/>
      <c r="AE20" s="120">
        <f t="shared" si="1"/>
        <v>119391</v>
      </c>
    </row>
  </sheetData>
  <mergeCells count="17">
    <mergeCell ref="W3:AB3"/>
    <mergeCell ref="W4:AB4"/>
    <mergeCell ref="D3:T3"/>
    <mergeCell ref="A9:A10"/>
    <mergeCell ref="B9:B10"/>
    <mergeCell ref="C9:C10"/>
    <mergeCell ref="D9:D10"/>
    <mergeCell ref="AC1:AE4"/>
    <mergeCell ref="F6:T6"/>
    <mergeCell ref="Q9:Q10"/>
    <mergeCell ref="P9:P10"/>
    <mergeCell ref="H7:T7"/>
    <mergeCell ref="AE9:AE10"/>
    <mergeCell ref="O9:O10"/>
    <mergeCell ref="E9:N9"/>
    <mergeCell ref="W1:AB1"/>
    <mergeCell ref="W2:AB2"/>
  </mergeCells>
  <printOptions/>
  <pageMargins left="0.5905511811023623" right="0.1968503937007874" top="0.3937007874015748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cp:lastPrinted>2005-11-30T08:46:26Z</cp:lastPrinted>
  <dcterms:created xsi:type="dcterms:W3CDTF">2005-06-13T08:06:32Z</dcterms:created>
  <dcterms:modified xsi:type="dcterms:W3CDTF">2005-12-02T11:30:26Z</dcterms:modified>
  <cp:category/>
  <cp:version/>
  <cp:contentType/>
  <cp:contentStatus/>
</cp:coreProperties>
</file>