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F35" i="4"/>
  <c r="G35"/>
  <c r="H35"/>
  <c r="H36"/>
  <c r="G36" s="1"/>
  <c r="F36" s="1"/>
  <c r="P38"/>
  <c r="P39"/>
  <c r="H39"/>
  <c r="G39"/>
  <c r="F39" s="1"/>
  <c r="H38"/>
  <c r="G38" s="1"/>
  <c r="F38" s="1"/>
  <c r="H41"/>
  <c r="G41"/>
  <c r="F41" s="1"/>
  <c r="P18"/>
  <c r="H18"/>
  <c r="G18" s="1"/>
  <c r="F18" s="1"/>
  <c r="P40"/>
  <c r="H40"/>
  <c r="G40"/>
  <c r="I32"/>
  <c r="J32"/>
  <c r="K32"/>
  <c r="L32"/>
  <c r="M32"/>
  <c r="N32"/>
  <c r="O32"/>
  <c r="Q32"/>
  <c r="R32"/>
  <c r="S32"/>
  <c r="D32"/>
  <c r="H43"/>
  <c r="G43"/>
  <c r="F43" s="1"/>
  <c r="H42"/>
  <c r="G42" s="1"/>
  <c r="F42" s="1"/>
  <c r="I15"/>
  <c r="J15"/>
  <c r="K15"/>
  <c r="L15"/>
  <c r="M15"/>
  <c r="N15"/>
  <c r="O15"/>
  <c r="Q15"/>
  <c r="R15"/>
  <c r="S15"/>
  <c r="D15"/>
  <c r="H22"/>
  <c r="G22" s="1"/>
  <c r="F22" s="1"/>
  <c r="H20"/>
  <c r="G20" s="1"/>
  <c r="H37"/>
  <c r="G37" s="1"/>
  <c r="F37" s="1"/>
  <c r="H25"/>
  <c r="G25" s="1"/>
  <c r="F25" s="1"/>
  <c r="P17"/>
  <c r="H17"/>
  <c r="G17" s="1"/>
  <c r="F17" s="1"/>
  <c r="P16"/>
  <c r="H16"/>
  <c r="G16" s="1"/>
  <c r="H34"/>
  <c r="G34" s="1"/>
  <c r="P33"/>
  <c r="F33" s="1"/>
  <c r="H33"/>
  <c r="G33" s="1"/>
  <c r="P31"/>
  <c r="H31"/>
  <c r="G31"/>
  <c r="S29"/>
  <c r="S30" s="1"/>
  <c r="R29"/>
  <c r="Q29"/>
  <c r="Q30" s="1"/>
  <c r="O29"/>
  <c r="N29"/>
  <c r="M29"/>
  <c r="L29"/>
  <c r="K29"/>
  <c r="J29"/>
  <c r="I29"/>
  <c r="D29"/>
  <c r="P28"/>
  <c r="H28"/>
  <c r="G28" s="1"/>
  <c r="P27"/>
  <c r="H27"/>
  <c r="H29" s="1"/>
  <c r="P26"/>
  <c r="H26"/>
  <c r="H30" s="1"/>
  <c r="P24"/>
  <c r="H24"/>
  <c r="G24" s="1"/>
  <c r="P21"/>
  <c r="H21"/>
  <c r="G21" s="1"/>
  <c r="P19"/>
  <c r="H19"/>
  <c r="G19" s="1"/>
  <c r="P32" l="1"/>
  <c r="F40"/>
  <c r="G32"/>
  <c r="P15"/>
  <c r="H32"/>
  <c r="O30"/>
  <c r="O23" s="1"/>
  <c r="O44" s="1"/>
  <c r="M30"/>
  <c r="M23" s="1"/>
  <c r="M44" s="1"/>
  <c r="K30"/>
  <c r="K23" s="1"/>
  <c r="K44" s="1"/>
  <c r="I30"/>
  <c r="I23" s="1"/>
  <c r="I44" s="1"/>
  <c r="H15"/>
  <c r="F24"/>
  <c r="F28"/>
  <c r="Q23"/>
  <c r="Q44" s="1"/>
  <c r="S23"/>
  <c r="S44" s="1"/>
  <c r="F16"/>
  <c r="D30"/>
  <c r="D23" s="1"/>
  <c r="D44" s="1"/>
  <c r="R30"/>
  <c r="R23" s="1"/>
  <c r="R44" s="1"/>
  <c r="N30"/>
  <c r="N23" s="1"/>
  <c r="N44" s="1"/>
  <c r="L30"/>
  <c r="L23" s="1"/>
  <c r="L44" s="1"/>
  <c r="J30"/>
  <c r="J23" s="1"/>
  <c r="J44" s="1"/>
  <c r="G15"/>
  <c r="F20"/>
  <c r="G26"/>
  <c r="F21"/>
  <c r="G27"/>
  <c r="G29" s="1"/>
  <c r="P29"/>
  <c r="F19"/>
  <c r="F34"/>
  <c r="F32" s="1"/>
  <c r="H23"/>
  <c r="F27" l="1"/>
  <c r="F29" s="1"/>
  <c r="H44"/>
  <c r="F15"/>
  <c r="P30"/>
  <c r="P23" s="1"/>
  <c r="P44" s="1"/>
  <c r="F26"/>
  <c r="F30" s="1"/>
  <c r="F23" s="1"/>
  <c r="G30"/>
  <c r="G23" s="1"/>
  <c r="G44" s="1"/>
  <c r="F44" l="1"/>
</calcChain>
</file>

<file path=xl/sharedStrings.xml><?xml version="1.0" encoding="utf-8"?>
<sst xmlns="http://schemas.openxmlformats.org/spreadsheetml/2006/main" count="82" uniqueCount="77">
  <si>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</si>
  <si>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</si>
  <si>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</si>
  <si>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</si>
  <si>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</si>
  <si>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</si>
  <si>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</si>
  <si>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</si>
  <si>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</si>
  <si>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</si>
  <si>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</si>
  <si>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</si>
  <si>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</si>
  <si>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</si>
  <si>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</si>
  <si>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</si>
  <si>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</si>
  <si>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</si>
  <si>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</si>
  <si>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</si>
  <si>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</si>
  <si>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</si>
  <si>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</si>
  <si>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</si>
  <si>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</si>
  <si>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</si>
  <si>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</si>
  <si>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</si>
  <si>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</si>
  <si>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</si>
  <si>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</si>
  <si>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</si>
  <si>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</si>
  <si>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</si>
  <si>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</si>
  <si>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</si>
  <si>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</si>
  <si>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</si>
  <si>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</si>
  <si>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</si>
  <si>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</si>
  <si>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</si>
  <si>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</si>
  <si>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</si>
  <si>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</si>
  <si>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</si>
  <si>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</si>
  <si>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</si>
  <si>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Dowóz dzieci do Zespołu Placówek dla Niepełnosprawnych Ruchowo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</si>
  <si>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</si>
  <si>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</si>
  <si>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</si>
  <si>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</si>
  <si>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</si>
  <si>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</si>
  <si>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</si>
  <si>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</si>
  <si>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</si>
  <si>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</si>
  <si>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</si>
  <si>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</si>
  <si>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</si>
  <si>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</si>
  <si>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</si>
  <si>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</si>
  <si>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</si>
  <si>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</si>
  <si>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</si>
  <si>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</si>
  <si>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</si>
  <si>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</si>
  <si>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</si>
  <si>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Zarządu Powiatu Skarżyskiego</t>
  </si>
  <si>
    <t>Załącznik nr 3</t>
  </si>
  <si>
    <t>Remonty dróg powiatowych na terenie Gm.Suchedniów</t>
  </si>
  <si>
    <t>do Uchwały Nr  40/126/2010</t>
  </si>
  <si>
    <t>z dnia 20 września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</si>
</sst>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zoomScaleSheetLayoutView="75" workbookViewId="0">
      <selection activeCell="J37" sqref="J37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73</v>
      </c>
    </row>
    <row r="2" spans="1:19" s="1" customFormat="1" ht="12" customHeight="1">
      <c r="K2" s="2"/>
      <c r="Q2" s="31" t="s">
        <v>75</v>
      </c>
      <c r="R2" s="31"/>
      <c r="S2" s="31"/>
    </row>
    <row r="3" spans="1:19" s="1" customFormat="1" ht="12" customHeight="1">
      <c r="K3" s="2"/>
      <c r="Q3" s="30" t="s">
        <v>72</v>
      </c>
      <c r="R3" s="29"/>
      <c r="S3" s="29"/>
    </row>
    <row r="4" spans="1:19" s="1" customFormat="1" ht="12" customHeight="1">
      <c r="K4" s="2"/>
      <c r="Q4" s="28" t="s">
        <v>76</v>
      </c>
      <c r="R4" s="28"/>
      <c r="S4" s="28"/>
    </row>
    <row r="6" spans="1:19" ht="35.2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3" t="s">
        <v>2</v>
      </c>
      <c r="B8" s="36" t="s">
        <v>3</v>
      </c>
      <c r="C8" s="36" t="s">
        <v>4</v>
      </c>
      <c r="D8" s="37" t="s">
        <v>5</v>
      </c>
      <c r="E8" s="40" t="s">
        <v>6</v>
      </c>
      <c r="F8" s="33" t="s">
        <v>7</v>
      </c>
      <c r="G8" s="42" t="s">
        <v>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s="7" customFormat="1" ht="11.25" customHeight="1">
      <c r="A9" s="34"/>
      <c r="B9" s="36"/>
      <c r="C9" s="36"/>
      <c r="D9" s="38"/>
      <c r="E9" s="40"/>
      <c r="F9" s="34"/>
      <c r="G9" s="33" t="s">
        <v>9</v>
      </c>
      <c r="H9" s="48" t="s">
        <v>10</v>
      </c>
      <c r="I9" s="49"/>
      <c r="J9" s="49"/>
      <c r="K9" s="49"/>
      <c r="L9" s="49"/>
      <c r="M9" s="49"/>
      <c r="N9" s="49"/>
      <c r="O9" s="50"/>
      <c r="P9" s="33" t="s">
        <v>11</v>
      </c>
      <c r="Q9" s="42" t="s">
        <v>10</v>
      </c>
      <c r="R9" s="43"/>
      <c r="S9" s="44"/>
    </row>
    <row r="10" spans="1:19" s="7" customFormat="1" ht="11.25" customHeight="1">
      <c r="A10" s="34"/>
      <c r="B10" s="36"/>
      <c r="C10" s="36"/>
      <c r="D10" s="38"/>
      <c r="E10" s="40"/>
      <c r="F10" s="34"/>
      <c r="G10" s="34"/>
      <c r="H10" s="51"/>
      <c r="I10" s="52"/>
      <c r="J10" s="52"/>
      <c r="K10" s="52"/>
      <c r="L10" s="52"/>
      <c r="M10" s="52"/>
      <c r="N10" s="52"/>
      <c r="O10" s="53"/>
      <c r="P10" s="34"/>
      <c r="Q10" s="33" t="s">
        <v>12</v>
      </c>
      <c r="R10" s="33" t="s">
        <v>13</v>
      </c>
      <c r="S10" s="54" t="s">
        <v>14</v>
      </c>
    </row>
    <row r="11" spans="1:19" s="7" customFormat="1" ht="11.25" customHeight="1">
      <c r="A11" s="34"/>
      <c r="B11" s="36"/>
      <c r="C11" s="36"/>
      <c r="D11" s="38"/>
      <c r="E11" s="40"/>
      <c r="F11" s="34"/>
      <c r="G11" s="34"/>
      <c r="H11" s="33" t="s">
        <v>15</v>
      </c>
      <c r="I11" s="48" t="s">
        <v>10</v>
      </c>
      <c r="J11" s="50"/>
      <c r="K11" s="33" t="s">
        <v>16</v>
      </c>
      <c r="L11" s="33" t="s">
        <v>17</v>
      </c>
      <c r="M11" s="33" t="s">
        <v>18</v>
      </c>
      <c r="N11" s="33" t="s">
        <v>19</v>
      </c>
      <c r="O11" s="33" t="s">
        <v>20</v>
      </c>
      <c r="P11" s="34"/>
      <c r="Q11" s="34"/>
      <c r="R11" s="35"/>
      <c r="S11" s="55"/>
    </row>
    <row r="12" spans="1:19" s="7" customFormat="1" ht="11.25" customHeight="1">
      <c r="A12" s="34"/>
      <c r="B12" s="36"/>
      <c r="C12" s="36"/>
      <c r="D12" s="38"/>
      <c r="E12" s="40"/>
      <c r="F12" s="34"/>
      <c r="G12" s="34"/>
      <c r="H12" s="34"/>
      <c r="I12" s="51"/>
      <c r="J12" s="53"/>
      <c r="K12" s="34"/>
      <c r="L12" s="34"/>
      <c r="M12" s="34"/>
      <c r="N12" s="34"/>
      <c r="O12" s="34"/>
      <c r="P12" s="34"/>
      <c r="Q12" s="34"/>
      <c r="R12" s="33" t="s">
        <v>21</v>
      </c>
      <c r="S12" s="55"/>
    </row>
    <row r="13" spans="1:19" s="7" customFormat="1" ht="104.25" customHeight="1">
      <c r="A13" s="35"/>
      <c r="B13" s="36"/>
      <c r="C13" s="36"/>
      <c r="D13" s="39"/>
      <c r="E13" s="41"/>
      <c r="F13" s="35"/>
      <c r="G13" s="35"/>
      <c r="H13" s="35"/>
      <c r="I13" s="8" t="s">
        <v>22</v>
      </c>
      <c r="J13" s="8" t="s">
        <v>23</v>
      </c>
      <c r="K13" s="35"/>
      <c r="L13" s="35"/>
      <c r="M13" s="35"/>
      <c r="N13" s="35"/>
      <c r="O13" s="35"/>
      <c r="P13" s="35"/>
      <c r="Q13" s="35"/>
      <c r="R13" s="35"/>
      <c r="S13" s="56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7" t="s">
        <v>43</v>
      </c>
      <c r="B15" s="58"/>
      <c r="C15" s="59"/>
      <c r="D15" s="19">
        <f>SUM(D16:D22)</f>
        <v>507250</v>
      </c>
      <c r="E15" s="10" t="s">
        <v>44</v>
      </c>
      <c r="F15" s="11">
        <f>SUM(F16:F22)</f>
        <v>994228</v>
      </c>
      <c r="G15" s="11">
        <f t="shared" ref="G15:S15" si="0">SUM(G16:G22)</f>
        <v>610420</v>
      </c>
      <c r="H15" s="11">
        <f t="shared" si="0"/>
        <v>507250</v>
      </c>
      <c r="I15" s="11">
        <f t="shared" si="0"/>
        <v>0</v>
      </c>
      <c r="J15" s="11">
        <f t="shared" si="0"/>
        <v>507250</v>
      </c>
      <c r="K15" s="11">
        <f t="shared" si="0"/>
        <v>22000</v>
      </c>
      <c r="L15" s="11">
        <f t="shared" si="0"/>
        <v>0</v>
      </c>
      <c r="M15" s="11">
        <f t="shared" si="0"/>
        <v>81170</v>
      </c>
      <c r="N15" s="11">
        <f t="shared" si="0"/>
        <v>0</v>
      </c>
      <c r="O15" s="11">
        <f t="shared" si="0"/>
        <v>0</v>
      </c>
      <c r="P15" s="11">
        <f t="shared" si="0"/>
        <v>383808</v>
      </c>
      <c r="Q15" s="11">
        <f t="shared" si="0"/>
        <v>383808</v>
      </c>
      <c r="R15" s="11">
        <f t="shared" si="0"/>
        <v>0</v>
      </c>
      <c r="S15" s="11">
        <f t="shared" si="0"/>
        <v>0</v>
      </c>
    </row>
    <row r="16" spans="1:19" ht="60" customHeight="1">
      <c r="A16" s="20" t="s">
        <v>56</v>
      </c>
      <c r="B16" s="14">
        <v>600</v>
      </c>
      <c r="C16" s="14">
        <v>60014</v>
      </c>
      <c r="D16" s="21">
        <v>0</v>
      </c>
      <c r="E16" s="15">
        <v>6610</v>
      </c>
      <c r="F16" s="16">
        <f t="shared" ref="F16:F17" si="1">SUM(G16,P16)</f>
        <v>68808</v>
      </c>
      <c r="G16" s="17">
        <f t="shared" ref="G16:G17" si="2">SUM(K16:O16,H16)</f>
        <v>0</v>
      </c>
      <c r="H16" s="16">
        <f t="shared" ref="H16:H17" si="3">SUM(I16:J16)</f>
        <v>0</v>
      </c>
      <c r="I16" s="21"/>
      <c r="J16" s="21"/>
      <c r="K16" s="21"/>
      <c r="L16" s="21"/>
      <c r="M16" s="17"/>
      <c r="N16" s="17"/>
      <c r="O16" s="17"/>
      <c r="P16" s="16">
        <f>SUM(S16,Q16)</f>
        <v>68808</v>
      </c>
      <c r="Q16" s="17">
        <v>68808</v>
      </c>
      <c r="R16" s="17"/>
      <c r="S16" s="17"/>
    </row>
    <row r="17" spans="1:19" ht="60" customHeight="1">
      <c r="A17" s="20" t="s">
        <v>57</v>
      </c>
      <c r="B17" s="14">
        <v>600</v>
      </c>
      <c r="C17" s="14">
        <v>60014</v>
      </c>
      <c r="D17" s="21">
        <v>0</v>
      </c>
      <c r="E17" s="15">
        <v>6610</v>
      </c>
      <c r="F17" s="16">
        <f t="shared" si="1"/>
        <v>315000</v>
      </c>
      <c r="G17" s="17">
        <f t="shared" si="2"/>
        <v>0</v>
      </c>
      <c r="H17" s="16">
        <f t="shared" si="3"/>
        <v>0</v>
      </c>
      <c r="I17" s="21"/>
      <c r="J17" s="21"/>
      <c r="K17" s="21"/>
      <c r="L17" s="21"/>
      <c r="M17" s="17"/>
      <c r="N17" s="17"/>
      <c r="O17" s="17"/>
      <c r="P17" s="16">
        <f>SUM(S17,Q17)</f>
        <v>315000</v>
      </c>
      <c r="Q17" s="17">
        <v>315000</v>
      </c>
      <c r="R17" s="17"/>
      <c r="S17" s="17"/>
    </row>
    <row r="18" spans="1:19" ht="72.75" customHeight="1">
      <c r="A18" s="20" t="s">
        <v>68</v>
      </c>
      <c r="B18" s="14">
        <v>600</v>
      </c>
      <c r="C18" s="14">
        <v>60014</v>
      </c>
      <c r="D18" s="21">
        <v>500000</v>
      </c>
      <c r="E18" s="15">
        <v>2310</v>
      </c>
      <c r="F18" s="16">
        <f t="shared" ref="F18" si="4">SUM(G18,P18)</f>
        <v>500000</v>
      </c>
      <c r="G18" s="17">
        <f t="shared" ref="G18" si="5">SUM(K18:O18,H18)</f>
        <v>500000</v>
      </c>
      <c r="H18" s="16">
        <f t="shared" ref="H18" si="6">SUM(I18:J18)</f>
        <v>500000</v>
      </c>
      <c r="I18" s="21"/>
      <c r="J18" s="21">
        <v>500000</v>
      </c>
      <c r="K18" s="21"/>
      <c r="L18" s="21"/>
      <c r="M18" s="17"/>
      <c r="N18" s="17"/>
      <c r="O18" s="17"/>
      <c r="P18" s="16">
        <f>SUM(S18,Q18)</f>
        <v>0</v>
      </c>
      <c r="Q18" s="17">
        <v>0</v>
      </c>
      <c r="R18" s="17"/>
      <c r="S18" s="17"/>
    </row>
    <row r="19" spans="1:19" ht="78.75" customHeight="1">
      <c r="A19" s="12" t="s">
        <v>45</v>
      </c>
      <c r="B19" s="13">
        <v>750</v>
      </c>
      <c r="C19" s="13">
        <v>75075</v>
      </c>
      <c r="D19" s="21"/>
      <c r="E19" s="15">
        <v>2329</v>
      </c>
      <c r="F19" s="16">
        <f>SUM(G19,P19)</f>
        <v>81170</v>
      </c>
      <c r="G19" s="17">
        <f>SUM(K19:O19,H19)</f>
        <v>81170</v>
      </c>
      <c r="H19" s="16">
        <f>SUM(I19:J19)</f>
        <v>0</v>
      </c>
      <c r="I19" s="16"/>
      <c r="J19" s="18"/>
      <c r="K19" s="16"/>
      <c r="L19" s="18"/>
      <c r="M19" s="16">
        <v>81170</v>
      </c>
      <c r="N19" s="18"/>
      <c r="O19" s="18"/>
      <c r="P19" s="16">
        <f>SUM(S19,Q19)</f>
        <v>0</v>
      </c>
      <c r="Q19" s="16"/>
      <c r="R19" s="16"/>
      <c r="S19" s="16"/>
    </row>
    <row r="20" spans="1:19" ht="78.75" customHeight="1">
      <c r="A20" s="12" t="s">
        <v>64</v>
      </c>
      <c r="B20" s="13">
        <v>851</v>
      </c>
      <c r="C20" s="13">
        <v>85154</v>
      </c>
      <c r="D20" s="21">
        <v>4500</v>
      </c>
      <c r="E20" s="15">
        <v>2310</v>
      </c>
      <c r="F20" s="16">
        <f>SUM(G20,P20)</f>
        <v>4500</v>
      </c>
      <c r="G20" s="17">
        <f>SUM(K20:O20,H20)</f>
        <v>4500</v>
      </c>
      <c r="H20" s="16">
        <f>SUM(I20:J20)</f>
        <v>4500</v>
      </c>
      <c r="I20" s="16"/>
      <c r="J20" s="16">
        <v>4500</v>
      </c>
      <c r="K20" s="16"/>
      <c r="L20" s="18"/>
      <c r="M20" s="16"/>
      <c r="N20" s="18"/>
      <c r="O20" s="18"/>
      <c r="P20" s="16"/>
      <c r="Q20" s="16"/>
      <c r="R20" s="16"/>
      <c r="S20" s="16"/>
    </row>
    <row r="21" spans="1:19" ht="39.75" customHeight="1">
      <c r="A21" s="12" t="s">
        <v>46</v>
      </c>
      <c r="B21" s="13">
        <v>921</v>
      </c>
      <c r="C21" s="13">
        <v>92116</v>
      </c>
      <c r="D21" s="21"/>
      <c r="E21" s="15">
        <v>2310</v>
      </c>
      <c r="F21" s="17">
        <f>SUM(G21,P21)</f>
        <v>22000</v>
      </c>
      <c r="G21" s="17">
        <f>SUM(K21:O21,H21)</f>
        <v>22000</v>
      </c>
      <c r="H21" s="17">
        <f>SUM(I21:J21)</f>
        <v>0</v>
      </c>
      <c r="I21" s="17"/>
      <c r="J21" s="26"/>
      <c r="K21" s="17">
        <v>22000</v>
      </c>
      <c r="L21" s="26"/>
      <c r="M21" s="17"/>
      <c r="N21" s="26"/>
      <c r="O21" s="26"/>
      <c r="P21" s="17">
        <f>SUM(S21,Q21)</f>
        <v>0</v>
      </c>
      <c r="Q21" s="17"/>
      <c r="R21" s="17"/>
      <c r="S21" s="17"/>
    </row>
    <row r="22" spans="1:19" ht="39.75" customHeight="1">
      <c r="A22" s="12" t="s">
        <v>61</v>
      </c>
      <c r="B22" s="13">
        <v>921</v>
      </c>
      <c r="C22" s="13">
        <v>92195</v>
      </c>
      <c r="D22" s="21">
        <v>2750</v>
      </c>
      <c r="E22" s="15">
        <v>2310</v>
      </c>
      <c r="F22" s="17">
        <f>SUM(G22,P22)</f>
        <v>2750</v>
      </c>
      <c r="G22" s="17">
        <f>SUM(K22:O22,H22)</f>
        <v>2750</v>
      </c>
      <c r="H22" s="17">
        <f>SUM(I22:J22)</f>
        <v>2750</v>
      </c>
      <c r="I22" s="17"/>
      <c r="J22" s="17">
        <v>2750</v>
      </c>
      <c r="K22" s="17"/>
      <c r="L22" s="26"/>
      <c r="M22" s="17"/>
      <c r="N22" s="26"/>
      <c r="O22" s="26"/>
      <c r="P22" s="17"/>
      <c r="Q22" s="17"/>
      <c r="R22" s="17"/>
      <c r="S22" s="17"/>
    </row>
    <row r="23" spans="1:19" ht="60" customHeight="1">
      <c r="A23" s="45" t="s">
        <v>47</v>
      </c>
      <c r="B23" s="46"/>
      <c r="C23" s="47"/>
      <c r="D23" s="19">
        <f>SUM(D30:D31,D24)</f>
        <v>621547</v>
      </c>
      <c r="E23" s="10" t="s">
        <v>44</v>
      </c>
      <c r="F23" s="19">
        <f t="shared" ref="F23:S23" si="7">SUM(F30:F31,F24)</f>
        <v>2030955</v>
      </c>
      <c r="G23" s="19">
        <f t="shared" si="7"/>
        <v>2030955</v>
      </c>
      <c r="H23" s="19">
        <f t="shared" si="7"/>
        <v>358708</v>
      </c>
      <c r="I23" s="19">
        <f t="shared" si="7"/>
        <v>94500</v>
      </c>
      <c r="J23" s="19">
        <f t="shared" si="7"/>
        <v>264208</v>
      </c>
      <c r="K23" s="19">
        <f t="shared" si="7"/>
        <v>1428337</v>
      </c>
      <c r="L23" s="19">
        <f t="shared" si="7"/>
        <v>243910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7"/>
        <v>0</v>
      </c>
      <c r="Q23" s="19">
        <f t="shared" si="7"/>
        <v>0</v>
      </c>
      <c r="R23" s="19">
        <f t="shared" si="7"/>
        <v>0</v>
      </c>
      <c r="S23" s="19">
        <f t="shared" si="7"/>
        <v>0</v>
      </c>
    </row>
    <row r="24" spans="1:19" ht="55.5" customHeight="1">
      <c r="A24" s="20" t="s">
        <v>48</v>
      </c>
      <c r="B24" s="14">
        <v>801</v>
      </c>
      <c r="C24" s="14">
        <v>80105</v>
      </c>
      <c r="D24" s="21">
        <v>178500</v>
      </c>
      <c r="E24" s="15">
        <v>2310</v>
      </c>
      <c r="F24" s="16">
        <f>SUM(G24,P24)</f>
        <v>178500</v>
      </c>
      <c r="G24" s="17">
        <f>SUM(K24:O24,H24)</f>
        <v>178500</v>
      </c>
      <c r="H24" s="16">
        <f>SUM(I24:J24)</f>
        <v>178500</v>
      </c>
      <c r="I24" s="21">
        <v>94500</v>
      </c>
      <c r="J24" s="21">
        <v>84000</v>
      </c>
      <c r="K24" s="21"/>
      <c r="L24" s="21"/>
      <c r="M24" s="17"/>
      <c r="N24" s="17"/>
      <c r="O24" s="17"/>
      <c r="P24" s="16">
        <f>SUM(S24,Q24)</f>
        <v>0</v>
      </c>
      <c r="Q24" s="17"/>
      <c r="R24" s="17"/>
      <c r="S24" s="17"/>
    </row>
    <row r="25" spans="1:19" ht="55.5" customHeight="1">
      <c r="A25" s="20" t="s">
        <v>59</v>
      </c>
      <c r="B25" s="22">
        <v>852</v>
      </c>
      <c r="C25" s="14">
        <v>85203</v>
      </c>
      <c r="D25" s="21">
        <v>16825</v>
      </c>
      <c r="E25" s="15">
        <v>2310</v>
      </c>
      <c r="F25" s="16">
        <f>SUM(G25,P25)</f>
        <v>16825</v>
      </c>
      <c r="G25" s="17">
        <f>SUM(K25:O25,H25)</f>
        <v>16825</v>
      </c>
      <c r="H25" s="16">
        <f>SUM(I25:J25)</f>
        <v>16825</v>
      </c>
      <c r="I25" s="21"/>
      <c r="J25" s="21">
        <v>16825</v>
      </c>
      <c r="K25" s="21"/>
      <c r="L25" s="21"/>
      <c r="M25" s="17"/>
      <c r="N25" s="17"/>
      <c r="O25" s="17"/>
      <c r="P25" s="16"/>
      <c r="Q25" s="17"/>
      <c r="R25" s="17"/>
      <c r="S25" s="17"/>
    </row>
    <row r="26" spans="1:19" ht="63.75" customHeight="1">
      <c r="A26" s="20" t="s">
        <v>49</v>
      </c>
      <c r="B26" s="22">
        <v>852</v>
      </c>
      <c r="C26" s="14">
        <v>85201</v>
      </c>
      <c r="D26" s="21">
        <v>308478</v>
      </c>
      <c r="E26" s="15">
        <v>2320</v>
      </c>
      <c r="F26" s="17">
        <f>SUM(G26,P26)</f>
        <v>1557212</v>
      </c>
      <c r="G26" s="17">
        <f>SUM(K26:O26,H26)</f>
        <v>1557212</v>
      </c>
      <c r="H26" s="17">
        <f>SUM(I26:J26)</f>
        <v>163383</v>
      </c>
      <c r="I26" s="21"/>
      <c r="J26" s="21">
        <v>163383</v>
      </c>
      <c r="K26" s="21">
        <v>1261087</v>
      </c>
      <c r="L26" s="21">
        <v>132742</v>
      </c>
      <c r="M26" s="17"/>
      <c r="N26" s="17"/>
      <c r="O26" s="17"/>
      <c r="P26" s="17">
        <f>SUM(S26,Q26)</f>
        <v>0</v>
      </c>
      <c r="Q26" s="17"/>
      <c r="R26" s="17"/>
      <c r="S26" s="17"/>
    </row>
    <row r="27" spans="1:19" ht="33" customHeight="1">
      <c r="A27" s="60" t="s">
        <v>50</v>
      </c>
      <c r="B27" s="62">
        <v>852</v>
      </c>
      <c r="C27" s="62">
        <v>85204</v>
      </c>
      <c r="D27" s="21">
        <v>9223</v>
      </c>
      <c r="E27" s="15">
        <v>2310</v>
      </c>
      <c r="F27" s="16">
        <f>SUM(G27,P27)</f>
        <v>9223</v>
      </c>
      <c r="G27" s="17">
        <f>SUM(K27:O27,H27)</f>
        <v>9223</v>
      </c>
      <c r="H27" s="16">
        <f>SUM(I27:J27)</f>
        <v>0</v>
      </c>
      <c r="I27" s="21"/>
      <c r="J27" s="21"/>
      <c r="K27" s="21"/>
      <c r="L27" s="21">
        <v>9223</v>
      </c>
      <c r="M27" s="17"/>
      <c r="N27" s="17"/>
      <c r="O27" s="17"/>
      <c r="P27" s="16">
        <f>SUM(S27,Q27)</f>
        <v>0</v>
      </c>
      <c r="Q27" s="17"/>
      <c r="R27" s="17"/>
      <c r="S27" s="17"/>
    </row>
    <row r="28" spans="1:19" ht="33" customHeight="1">
      <c r="A28" s="61"/>
      <c r="B28" s="63"/>
      <c r="C28" s="63"/>
      <c r="D28" s="21">
        <v>101945</v>
      </c>
      <c r="E28" s="15">
        <v>2320</v>
      </c>
      <c r="F28" s="16">
        <f>SUM(G28,P28)</f>
        <v>262619</v>
      </c>
      <c r="G28" s="17">
        <f>SUM(K28:O28,H28)</f>
        <v>262619</v>
      </c>
      <c r="H28" s="16">
        <f>SUM(I28:J28)</f>
        <v>0</v>
      </c>
      <c r="I28" s="21"/>
      <c r="J28" s="21"/>
      <c r="K28" s="21">
        <v>160674</v>
      </c>
      <c r="L28" s="21">
        <v>101945</v>
      </c>
      <c r="M28" s="17"/>
      <c r="N28" s="17"/>
      <c r="O28" s="17"/>
      <c r="P28" s="16">
        <f>SUM(S28,Q28)</f>
        <v>0</v>
      </c>
      <c r="Q28" s="17"/>
      <c r="R28" s="17"/>
      <c r="S28" s="17"/>
    </row>
    <row r="29" spans="1:19" ht="25.5" customHeight="1">
      <c r="A29" s="20" t="s">
        <v>51</v>
      </c>
      <c r="B29" s="14">
        <v>852</v>
      </c>
      <c r="C29" s="14">
        <v>85204</v>
      </c>
      <c r="D29" s="21">
        <f>SUM(D27:D28)</f>
        <v>111168</v>
      </c>
      <c r="E29" s="15"/>
      <c r="F29" s="21">
        <f t="shared" ref="F29:S29" si="8">SUM(F27:F28)</f>
        <v>271842</v>
      </c>
      <c r="G29" s="21">
        <f t="shared" si="8"/>
        <v>271842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160674</v>
      </c>
      <c r="L29" s="21">
        <f t="shared" si="8"/>
        <v>111168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  <c r="Q29" s="21">
        <f t="shared" si="8"/>
        <v>0</v>
      </c>
      <c r="R29" s="21">
        <f t="shared" si="8"/>
        <v>0</v>
      </c>
      <c r="S29" s="21">
        <f t="shared" si="8"/>
        <v>0</v>
      </c>
    </row>
    <row r="30" spans="1:19" ht="24.75" customHeight="1">
      <c r="A30" s="23" t="s">
        <v>52</v>
      </c>
      <c r="B30" s="24">
        <v>852</v>
      </c>
      <c r="C30" s="24"/>
      <c r="D30" s="21">
        <f>SUM(D26,D29,D25)</f>
        <v>436471</v>
      </c>
      <c r="E30" s="15"/>
      <c r="F30" s="21">
        <f>SUM(F26,F29,F25)</f>
        <v>1845879</v>
      </c>
      <c r="G30" s="21">
        <f t="shared" ref="G30:S30" si="9">SUM(G26,G29,G25)</f>
        <v>1845879</v>
      </c>
      <c r="H30" s="21">
        <f t="shared" si="9"/>
        <v>180208</v>
      </c>
      <c r="I30" s="21">
        <f t="shared" si="9"/>
        <v>0</v>
      </c>
      <c r="J30" s="21">
        <f t="shared" si="9"/>
        <v>180208</v>
      </c>
      <c r="K30" s="21">
        <f t="shared" si="9"/>
        <v>1421761</v>
      </c>
      <c r="L30" s="21">
        <f t="shared" si="9"/>
        <v>243910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9"/>
        <v>0</v>
      </c>
      <c r="Q30" s="21">
        <f t="shared" si="9"/>
        <v>0</v>
      </c>
      <c r="R30" s="21">
        <f t="shared" si="9"/>
        <v>0</v>
      </c>
      <c r="S30" s="21">
        <f t="shared" si="9"/>
        <v>0</v>
      </c>
    </row>
    <row r="31" spans="1:19" ht="54" customHeight="1">
      <c r="A31" s="20" t="s">
        <v>53</v>
      </c>
      <c r="B31" s="14">
        <v>853</v>
      </c>
      <c r="C31" s="14">
        <v>85311</v>
      </c>
      <c r="D31" s="21">
        <v>6576</v>
      </c>
      <c r="E31" s="15">
        <v>2320</v>
      </c>
      <c r="F31" s="21">
        <v>6576</v>
      </c>
      <c r="G31" s="17">
        <f>SUM(K31:O31,H31)</f>
        <v>6576</v>
      </c>
      <c r="H31" s="17">
        <f>SUM(I31:J31)</f>
        <v>0</v>
      </c>
      <c r="I31" s="21"/>
      <c r="J31" s="21"/>
      <c r="K31" s="21">
        <v>6576</v>
      </c>
      <c r="L31" s="21"/>
      <c r="M31" s="17"/>
      <c r="N31" s="17"/>
      <c r="O31" s="17"/>
      <c r="P31" s="17">
        <f>SUM(S31,Q31)</f>
        <v>0</v>
      </c>
      <c r="Q31" s="17"/>
      <c r="R31" s="17"/>
      <c r="S31" s="17"/>
    </row>
    <row r="32" spans="1:19" ht="57.75" customHeight="1">
      <c r="A32" s="45" t="s">
        <v>54</v>
      </c>
      <c r="B32" s="46"/>
      <c r="C32" s="47"/>
      <c r="D32" s="19">
        <f>SUM(D33:D43)</f>
        <v>6800194</v>
      </c>
      <c r="E32" s="10" t="s">
        <v>44</v>
      </c>
      <c r="F32" s="10">
        <f>SUM(F33:F43)</f>
        <v>6983194</v>
      </c>
      <c r="G32" s="10">
        <f t="shared" ref="G32:S32" si="10">SUM(G33:G43)</f>
        <v>849900</v>
      </c>
      <c r="H32" s="10">
        <f t="shared" si="10"/>
        <v>809900</v>
      </c>
      <c r="I32" s="10">
        <f t="shared" si="10"/>
        <v>0</v>
      </c>
      <c r="J32" s="10">
        <f t="shared" si="10"/>
        <v>809900</v>
      </c>
      <c r="K32" s="10">
        <f t="shared" si="10"/>
        <v>40000</v>
      </c>
      <c r="L32" s="10">
        <f t="shared" si="10"/>
        <v>0</v>
      </c>
      <c r="M32" s="10">
        <f t="shared" si="10"/>
        <v>0</v>
      </c>
      <c r="N32" s="10">
        <f t="shared" si="10"/>
        <v>0</v>
      </c>
      <c r="O32" s="10">
        <f t="shared" si="10"/>
        <v>0</v>
      </c>
      <c r="P32" s="10">
        <f t="shared" si="10"/>
        <v>6133294</v>
      </c>
      <c r="Q32" s="10">
        <f t="shared" si="10"/>
        <v>6133294</v>
      </c>
      <c r="R32" s="10">
        <f t="shared" si="10"/>
        <v>252294</v>
      </c>
      <c r="S32" s="10">
        <f t="shared" si="10"/>
        <v>0</v>
      </c>
    </row>
    <row r="33" spans="1:19" ht="53.25" customHeight="1">
      <c r="A33" s="12" t="s">
        <v>55</v>
      </c>
      <c r="B33" s="13">
        <v>600</v>
      </c>
      <c r="C33" s="13">
        <v>60014</v>
      </c>
      <c r="D33" s="25">
        <v>2159294</v>
      </c>
      <c r="E33" s="15">
        <v>6300</v>
      </c>
      <c r="F33" s="16">
        <f t="shared" ref="F33:F41" si="11">SUM(G33,P33)</f>
        <v>2159294</v>
      </c>
      <c r="G33" s="17">
        <f t="shared" ref="G33:G41" si="12">SUM(K33:O33,H33)</f>
        <v>0</v>
      </c>
      <c r="H33" s="16">
        <f t="shared" ref="H33:H41" si="13">SUM(I33:J33)</f>
        <v>0</v>
      </c>
      <c r="I33" s="26"/>
      <c r="J33" s="26"/>
      <c r="K33" s="26"/>
      <c r="L33" s="26"/>
      <c r="M33" s="17"/>
      <c r="N33" s="26"/>
      <c r="O33" s="26"/>
      <c r="P33" s="16">
        <f>SUM(S33,Q33)</f>
        <v>2159294</v>
      </c>
      <c r="Q33" s="17">
        <v>2159294</v>
      </c>
      <c r="R33" s="17">
        <v>252294</v>
      </c>
      <c r="S33" s="17"/>
    </row>
    <row r="34" spans="1:19" ht="44.25" customHeight="1">
      <c r="A34" s="12" t="s">
        <v>62</v>
      </c>
      <c r="B34" s="13">
        <v>600</v>
      </c>
      <c r="C34" s="13">
        <v>60014</v>
      </c>
      <c r="D34" s="25">
        <v>300000</v>
      </c>
      <c r="E34" s="15">
        <v>2710</v>
      </c>
      <c r="F34" s="16">
        <f t="shared" si="11"/>
        <v>300000</v>
      </c>
      <c r="G34" s="17">
        <f t="shared" si="12"/>
        <v>300000</v>
      </c>
      <c r="H34" s="16">
        <f t="shared" si="13"/>
        <v>300000</v>
      </c>
      <c r="I34" s="26"/>
      <c r="J34" s="17">
        <v>300000</v>
      </c>
      <c r="K34" s="26"/>
      <c r="L34" s="26"/>
      <c r="M34" s="17"/>
      <c r="N34" s="26"/>
      <c r="O34" s="26"/>
      <c r="P34" s="16"/>
      <c r="Q34" s="17"/>
      <c r="R34" s="17"/>
      <c r="S34" s="17"/>
    </row>
    <row r="35" spans="1:19" ht="42" customHeight="1">
      <c r="A35" s="12" t="s">
        <v>63</v>
      </c>
      <c r="B35" s="13">
        <v>600</v>
      </c>
      <c r="C35" s="13">
        <v>60014</v>
      </c>
      <c r="D35" s="25">
        <v>307000</v>
      </c>
      <c r="E35" s="15">
        <v>2710</v>
      </c>
      <c r="F35" s="16">
        <f t="shared" si="11"/>
        <v>384000</v>
      </c>
      <c r="G35" s="17">
        <f t="shared" si="12"/>
        <v>384000</v>
      </c>
      <c r="H35" s="16">
        <f t="shared" si="13"/>
        <v>384000</v>
      </c>
      <c r="I35" s="26"/>
      <c r="J35" s="17">
        <v>384000</v>
      </c>
      <c r="K35" s="26"/>
      <c r="L35" s="26"/>
      <c r="M35" s="17"/>
      <c r="N35" s="26"/>
      <c r="O35" s="26"/>
      <c r="P35" s="17"/>
      <c r="Q35" s="17"/>
      <c r="R35" s="17"/>
      <c r="S35" s="17"/>
    </row>
    <row r="36" spans="1:19" ht="42" customHeight="1">
      <c r="A36" s="12" t="s">
        <v>74</v>
      </c>
      <c r="B36" s="13">
        <v>600</v>
      </c>
      <c r="C36" s="13">
        <v>60014</v>
      </c>
      <c r="D36" s="25">
        <v>32000</v>
      </c>
      <c r="E36" s="15">
        <v>2710</v>
      </c>
      <c r="F36" s="17">
        <f t="shared" ref="F36" si="14">SUM(G36,P36)</f>
        <v>98000</v>
      </c>
      <c r="G36" s="17">
        <f t="shared" ref="G36" si="15">SUM(K36:O36,H36)</f>
        <v>98000</v>
      </c>
      <c r="H36" s="17">
        <f t="shared" ref="H36" si="16">SUM(I36:J36)</f>
        <v>98000</v>
      </c>
      <c r="I36" s="26"/>
      <c r="J36" s="17">
        <v>98000</v>
      </c>
      <c r="K36" s="26"/>
      <c r="L36" s="26"/>
      <c r="M36" s="17"/>
      <c r="N36" s="26"/>
      <c r="O36" s="26"/>
      <c r="P36" s="17"/>
      <c r="Q36" s="17"/>
      <c r="R36" s="17"/>
      <c r="S36" s="17"/>
    </row>
    <row r="37" spans="1:19" ht="41.25" customHeight="1">
      <c r="A37" s="12" t="s">
        <v>60</v>
      </c>
      <c r="B37" s="13">
        <v>600</v>
      </c>
      <c r="C37" s="13">
        <v>60014</v>
      </c>
      <c r="D37" s="25">
        <v>27900</v>
      </c>
      <c r="E37" s="15">
        <v>2710</v>
      </c>
      <c r="F37" s="17">
        <f t="shared" si="11"/>
        <v>27900</v>
      </c>
      <c r="G37" s="17">
        <f t="shared" si="12"/>
        <v>27900</v>
      </c>
      <c r="H37" s="17">
        <f t="shared" si="13"/>
        <v>27900</v>
      </c>
      <c r="I37" s="26"/>
      <c r="J37" s="17">
        <v>27900</v>
      </c>
      <c r="K37" s="26"/>
      <c r="L37" s="26"/>
      <c r="M37" s="17"/>
      <c r="N37" s="26"/>
      <c r="O37" s="26"/>
      <c r="P37" s="17"/>
      <c r="Q37" s="17"/>
      <c r="R37" s="17"/>
      <c r="S37" s="17"/>
    </row>
    <row r="38" spans="1:19" ht="67.5" customHeight="1">
      <c r="A38" s="12" t="s">
        <v>70</v>
      </c>
      <c r="B38" s="13">
        <v>600</v>
      </c>
      <c r="C38" s="13">
        <v>60014</v>
      </c>
      <c r="D38" s="25">
        <v>200000</v>
      </c>
      <c r="E38" s="15">
        <v>6300</v>
      </c>
      <c r="F38" s="17">
        <f t="shared" ref="F38" si="17">SUM(G38,P38)</f>
        <v>200000</v>
      </c>
      <c r="G38" s="17">
        <f t="shared" ref="G38" si="18">SUM(K38:O38,H38)</f>
        <v>0</v>
      </c>
      <c r="H38" s="17">
        <f t="shared" ref="H38" si="19">SUM(I38:J38)</f>
        <v>0</v>
      </c>
      <c r="I38" s="26"/>
      <c r="J38" s="17"/>
      <c r="K38" s="26"/>
      <c r="L38" s="26"/>
      <c r="M38" s="17"/>
      <c r="N38" s="26"/>
      <c r="O38" s="26"/>
      <c r="P38" s="16">
        <f>SUM(S38,Q38)</f>
        <v>200000</v>
      </c>
      <c r="Q38" s="17">
        <v>200000</v>
      </c>
      <c r="R38" s="17"/>
      <c r="S38" s="17"/>
    </row>
    <row r="39" spans="1:19" ht="67.5" customHeight="1">
      <c r="A39" s="12" t="s">
        <v>71</v>
      </c>
      <c r="B39" s="13">
        <v>600</v>
      </c>
      <c r="C39" s="13">
        <v>60014</v>
      </c>
      <c r="D39" s="25">
        <v>3664000</v>
      </c>
      <c r="E39" s="15">
        <v>6300</v>
      </c>
      <c r="F39" s="17">
        <f t="shared" ref="F39" si="20">SUM(G39,P39)</f>
        <v>3664000</v>
      </c>
      <c r="G39" s="17">
        <f t="shared" ref="G39" si="21">SUM(K39:O39,H39)</f>
        <v>0</v>
      </c>
      <c r="H39" s="17">
        <f t="shared" ref="H39" si="22">SUM(I39:J39)</f>
        <v>0</v>
      </c>
      <c r="I39" s="26"/>
      <c r="J39" s="17"/>
      <c r="K39" s="26"/>
      <c r="L39" s="26"/>
      <c r="M39" s="17"/>
      <c r="N39" s="26"/>
      <c r="O39" s="26"/>
      <c r="P39" s="17">
        <f>SUM(S39,Q39)</f>
        <v>3664000</v>
      </c>
      <c r="Q39" s="17">
        <v>3664000</v>
      </c>
      <c r="R39" s="17"/>
      <c r="S39" s="17"/>
    </row>
    <row r="40" spans="1:19" ht="68.25" customHeight="1">
      <c r="A40" s="12" t="s">
        <v>67</v>
      </c>
      <c r="B40" s="13">
        <v>754</v>
      </c>
      <c r="C40" s="13">
        <v>75411</v>
      </c>
      <c r="D40" s="25">
        <v>60000</v>
      </c>
      <c r="E40" s="15">
        <v>6300</v>
      </c>
      <c r="F40" s="17">
        <f t="shared" si="11"/>
        <v>60000</v>
      </c>
      <c r="G40" s="17">
        <f t="shared" si="12"/>
        <v>0</v>
      </c>
      <c r="H40" s="17">
        <f t="shared" si="13"/>
        <v>0</v>
      </c>
      <c r="I40" s="26"/>
      <c r="J40" s="17"/>
      <c r="K40" s="26"/>
      <c r="L40" s="26"/>
      <c r="M40" s="17"/>
      <c r="N40" s="26"/>
      <c r="O40" s="26"/>
      <c r="P40" s="16">
        <f>SUM(S40,Q40)</f>
        <v>60000</v>
      </c>
      <c r="Q40" s="17">
        <v>60000</v>
      </c>
      <c r="R40" s="17"/>
      <c r="S40" s="17"/>
    </row>
    <row r="41" spans="1:19" ht="51.75" customHeight="1">
      <c r="A41" s="12" t="s">
        <v>69</v>
      </c>
      <c r="B41" s="13">
        <v>851</v>
      </c>
      <c r="C41" s="13">
        <v>85148</v>
      </c>
      <c r="D41" s="25">
        <v>50000</v>
      </c>
      <c r="E41" s="15">
        <v>6300</v>
      </c>
      <c r="F41" s="17">
        <f t="shared" si="11"/>
        <v>50000</v>
      </c>
      <c r="G41" s="17">
        <f t="shared" si="12"/>
        <v>0</v>
      </c>
      <c r="H41" s="17">
        <f t="shared" si="13"/>
        <v>0</v>
      </c>
      <c r="I41" s="26"/>
      <c r="J41" s="17"/>
      <c r="K41" s="26"/>
      <c r="L41" s="26"/>
      <c r="M41" s="17"/>
      <c r="N41" s="26"/>
      <c r="O41" s="26"/>
      <c r="P41" s="17">
        <v>50000</v>
      </c>
      <c r="Q41" s="17">
        <v>50000</v>
      </c>
      <c r="R41" s="17"/>
      <c r="S41" s="17"/>
    </row>
    <row r="42" spans="1:19" ht="42" customHeight="1">
      <c r="A42" s="12" t="s">
        <v>65</v>
      </c>
      <c r="B42" s="13">
        <v>900</v>
      </c>
      <c r="C42" s="13">
        <v>90019</v>
      </c>
      <c r="D42" s="25">
        <v>0</v>
      </c>
      <c r="E42" s="15">
        <v>2710</v>
      </c>
      <c r="F42" s="17">
        <f t="shared" ref="F42" si="23">SUM(G42,P42)</f>
        <v>20000</v>
      </c>
      <c r="G42" s="17">
        <f t="shared" ref="G42" si="24">SUM(K42:O42,H42)</f>
        <v>20000</v>
      </c>
      <c r="H42" s="17">
        <f t="shared" ref="H42" si="25">SUM(I42:J42)</f>
        <v>0</v>
      </c>
      <c r="I42" s="26"/>
      <c r="J42" s="17"/>
      <c r="K42" s="26">
        <v>20000</v>
      </c>
      <c r="L42" s="26"/>
      <c r="M42" s="17"/>
      <c r="N42" s="26"/>
      <c r="O42" s="26"/>
      <c r="P42" s="17"/>
      <c r="Q42" s="17"/>
      <c r="R42" s="17"/>
      <c r="S42" s="17"/>
    </row>
    <row r="43" spans="1:19" ht="42" customHeight="1">
      <c r="A43" s="12" t="s">
        <v>66</v>
      </c>
      <c r="B43" s="13">
        <v>900</v>
      </c>
      <c r="C43" s="13">
        <v>90019</v>
      </c>
      <c r="D43" s="25">
        <v>0</v>
      </c>
      <c r="E43" s="15">
        <v>2710</v>
      </c>
      <c r="F43" s="17">
        <f t="shared" ref="F43" si="26">SUM(G43,P43)</f>
        <v>20000</v>
      </c>
      <c r="G43" s="17">
        <f t="shared" ref="G43" si="27">SUM(K43:O43,H43)</f>
        <v>20000</v>
      </c>
      <c r="H43" s="17">
        <f t="shared" ref="H43" si="28">SUM(I43:J43)</f>
        <v>0</v>
      </c>
      <c r="I43" s="26"/>
      <c r="J43" s="17"/>
      <c r="K43" s="26">
        <v>20000</v>
      </c>
      <c r="L43" s="26"/>
      <c r="M43" s="17"/>
      <c r="N43" s="26"/>
      <c r="O43" s="26"/>
      <c r="P43" s="17"/>
      <c r="Q43" s="17"/>
      <c r="R43" s="17"/>
      <c r="S43" s="17"/>
    </row>
    <row r="44" spans="1:19" ht="27" customHeight="1">
      <c r="A44" s="64" t="s">
        <v>58</v>
      </c>
      <c r="B44" s="64"/>
      <c r="C44" s="64"/>
      <c r="D44" s="27">
        <f>D15+D23+D32</f>
        <v>7928991</v>
      </c>
      <c r="E44" s="10" t="s">
        <v>44</v>
      </c>
      <c r="F44" s="27">
        <f t="shared" ref="F44:S44" si="29">F15+F23+F32</f>
        <v>10008377</v>
      </c>
      <c r="G44" s="27">
        <f t="shared" si="29"/>
        <v>3491275</v>
      </c>
      <c r="H44" s="27">
        <f t="shared" si="29"/>
        <v>1675858</v>
      </c>
      <c r="I44" s="27">
        <f t="shared" si="29"/>
        <v>94500</v>
      </c>
      <c r="J44" s="27">
        <f t="shared" si="29"/>
        <v>1581358</v>
      </c>
      <c r="K44" s="27">
        <f t="shared" si="29"/>
        <v>1490337</v>
      </c>
      <c r="L44" s="27">
        <f t="shared" si="29"/>
        <v>243910</v>
      </c>
      <c r="M44" s="27">
        <f t="shared" si="29"/>
        <v>81170</v>
      </c>
      <c r="N44" s="27">
        <f t="shared" si="29"/>
        <v>0</v>
      </c>
      <c r="O44" s="27">
        <f t="shared" si="29"/>
        <v>0</v>
      </c>
      <c r="P44" s="27">
        <f t="shared" si="29"/>
        <v>6517102</v>
      </c>
      <c r="Q44" s="27">
        <f t="shared" si="29"/>
        <v>6517102</v>
      </c>
      <c r="R44" s="27">
        <f t="shared" si="29"/>
        <v>252294</v>
      </c>
      <c r="S44" s="27">
        <f t="shared" si="29"/>
        <v>0</v>
      </c>
    </row>
  </sheetData>
  <mergeCells count="31">
    <mergeCell ref="A27:A28"/>
    <mergeCell ref="B27:B28"/>
    <mergeCell ref="C27:C28"/>
    <mergeCell ref="A32:C32"/>
    <mergeCell ref="A44:C44"/>
    <mergeCell ref="A23:C23"/>
    <mergeCell ref="H9:O10"/>
    <mergeCell ref="P9:P13"/>
    <mergeCell ref="Q9:S9"/>
    <mergeCell ref="Q10:Q13"/>
    <mergeCell ref="R10:R11"/>
    <mergeCell ref="S10:S13"/>
    <mergeCell ref="H11:H13"/>
    <mergeCell ref="I11:J12"/>
    <mergeCell ref="K11:K13"/>
    <mergeCell ref="L11:L13"/>
    <mergeCell ref="M11:M13"/>
    <mergeCell ref="N11:N13"/>
    <mergeCell ref="O11:O13"/>
    <mergeCell ref="R12:R13"/>
    <mergeCell ref="A15:C15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2010-09-17T11:48:35Z</cp:lastPrinted>
  <dcterms:created xsi:type="dcterms:W3CDTF">2010-03-01T09:25:25Z</dcterms:created>
  <dcterms:modified xsi:type="dcterms:W3CDTF">2010-09-17T11:48:37Z</dcterms:modified>
</cp:coreProperties>
</file>