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Zał.1" sheetId="1" r:id="rId1"/>
    <sheet name="Zał.2" sheetId="2" r:id="rId2"/>
    <sheet name="Zał.3" sheetId="3" r:id="rId3"/>
    <sheet name="Zał.12" sheetId="4" r:id="rId4"/>
  </sheets>
  <definedNames/>
  <calcPr fullCalcOnLoad="1"/>
</workbook>
</file>

<file path=xl/sharedStrings.xml><?xml version="1.0" encoding="utf-8"?>
<sst xmlns="http://schemas.openxmlformats.org/spreadsheetml/2006/main" count="402" uniqueCount="217">
  <si>
    <t>Załącznik Nr 3</t>
  </si>
  <si>
    <t>do Uchwały Nr / /20..</t>
  </si>
  <si>
    <t>Rady Powiatu Skarżyskiego</t>
  </si>
  <si>
    <t>z dnia   ………. r.</t>
  </si>
  <si>
    <t>PRZYCHODY  I  ROZCHODY BUDŻETU w 2007 r</t>
  </si>
  <si>
    <t xml:space="preserve">                      w zł</t>
  </si>
  <si>
    <t>Lp.</t>
  </si>
  <si>
    <t>Przychody</t>
  </si>
  <si>
    <t>Klasyfikacja §</t>
  </si>
  <si>
    <t>Kwota</t>
  </si>
  <si>
    <t>Przychody ogółem:</t>
  </si>
  <si>
    <t>1.</t>
  </si>
  <si>
    <t xml:space="preserve">Kredyty </t>
  </si>
  <si>
    <t>§ 952</t>
  </si>
  <si>
    <t>2.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</si>
  <si>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</si>
  <si>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</si>
  <si>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</si>
  <si>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</si>
  <si>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</si>
  <si>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</si>
  <si>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</si>
  <si>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</si>
  <si>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</si>
  <si>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r>
      <t>§ 941do 944</t>
    </r>
    <r>
      <rPr>
        <sz val="11"/>
        <rFont val="Times New Roman"/>
        <family val="1"/>
      </rPr>
      <t xml:space="preserve"> </t>
    </r>
    <r>
      <rPr>
        <sz val="6"/>
        <rFont val="Times New Roman"/>
        <family val="1"/>
      </rPr>
      <t>1)</t>
    </r>
  </si>
  <si>
    <t>5a.</t>
  </si>
  <si>
    <t>Prywatyzacja pośrednia</t>
  </si>
  <si>
    <t>§ 941</t>
  </si>
  <si>
    <t>5b.</t>
  </si>
  <si>
    <t>Prywatyzacja bezpśrednia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</si>
  <si>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</si>
  <si>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</si>
  <si>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</si>
  <si>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</si>
  <si>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</si>
  <si>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</si>
  <si>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</si>
  <si>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</si>
  <si>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</si>
  <si>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</si>
  <si>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</si>
  <si>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>Obligacje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</si>
  <si>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</si>
  <si>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</si>
  <si>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</si>
  <si>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</si>
  <si>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</si>
  <si>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</si>
  <si>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</si>
  <si>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</si>
  <si>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 xml:space="preserve">Przelewy z rachunku lokat </t>
  </si>
  <si>
    <t>§ 994</t>
  </si>
  <si>
    <t>Rozchody ogółem:</t>
  </si>
  <si>
    <t xml:space="preserve">Spłaty kredytów </t>
  </si>
  <si>
    <t>§ 992</t>
  </si>
  <si>
    <t>Spłaty pożyczek</t>
  </si>
  <si>
    <t>Spłaty pożyczek otrzymanych na finansowanie zadań realizowanych z udziałem środków pochodzących z budżetu UE</t>
  </si>
  <si>
    <t>§ 963</t>
  </si>
  <si>
    <t xml:space="preserve">Udzielone pożyczki 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</si>
  <si>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</si>
  <si>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</si>
  <si>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</si>
  <si>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</si>
  <si>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</si>
  <si>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</si>
  <si>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</si>
  <si>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</si>
  <si>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 xml:space="preserve">1)  </t>
    </r>
    <r>
      <rPr>
        <sz val="8"/>
        <rFont val="Times New Roman CE"/>
        <family val="1"/>
      </rPr>
      <t xml:space="preserve">w przypdaku wystąpienia takiego źródła przychodów podać kwotę przychodów w każdym z występujących paragrafów przychodów </t>
    </r>
    <r>
      <rPr>
        <b/>
        <sz val="8"/>
        <rFont val="Times New Roman CE"/>
        <family val="0"/>
      </rPr>
      <t>osobno</t>
    </r>
  </si>
  <si>
    <t>Załącznik Nr 1</t>
  </si>
  <si>
    <t>Załącznik Nr 2</t>
  </si>
  <si>
    <t>Zadania inwestycyjne w 2007 roku</t>
  </si>
  <si>
    <t>w zł</t>
  </si>
  <si>
    <t>Lp</t>
  </si>
  <si>
    <t>Dział</t>
  </si>
  <si>
    <t>Rozdz.</t>
  </si>
  <si>
    <t xml:space="preserve">Nazwa zadania inwestycyjnego </t>
  </si>
  <si>
    <t>Łączne nakłady finansowe</t>
  </si>
  <si>
    <t>Planowane wydatki</t>
  </si>
  <si>
    <t>Jednostka org. realiz. zadanie lub koordynująca program</t>
  </si>
  <si>
    <t>rok budżetowy 2007 (8+9+10+11)</t>
  </si>
  <si>
    <t xml:space="preserve"> w tym: źródła finansowania </t>
  </si>
  <si>
    <t>dochody własne jst</t>
  </si>
  <si>
    <t>kredyty i pożyczki</t>
  </si>
  <si>
    <t>dotacje i środki pochodzące z innych źr.*</t>
  </si>
  <si>
    <t>środki wymienione w art.5 ust. 1 pkt 2 i 3 u.f.p.</t>
  </si>
  <si>
    <t>Przebudowa ul. Krasińskiego                                         od Al. Piłsudskiego do Al. Niepodległości w Skarżysku - Kam.</t>
  </si>
  <si>
    <t>A.</t>
  </si>
  <si>
    <t>Zarząd Dróg Powiatowych</t>
  </si>
  <si>
    <r>
      <t xml:space="preserve">B.      </t>
    </r>
    <r>
      <rPr>
        <sz val="9"/>
        <rFont val="Times New Roman"/>
        <family val="1"/>
      </rPr>
      <t xml:space="preserve"> 946 900</t>
    </r>
  </si>
  <si>
    <t>C.</t>
  </si>
  <si>
    <t>D.</t>
  </si>
  <si>
    <t>Zakup pługu do piaskarki</t>
  </si>
  <si>
    <t xml:space="preserve">B. </t>
  </si>
  <si>
    <t>Zakup komputera</t>
  </si>
  <si>
    <t>Razem:</t>
  </si>
  <si>
    <t>x</t>
  </si>
  <si>
    <t>Zakup samochodu służbowego</t>
  </si>
  <si>
    <t>Starostwo Powiatowe</t>
  </si>
  <si>
    <t>Komputeryzacja w budynku Starostwa</t>
  </si>
  <si>
    <t>Zakup kserokopiarki</t>
  </si>
  <si>
    <t xml:space="preserve">Zakup ciężkiego sprzętu gaśniczego </t>
  </si>
  <si>
    <t>Zakup podgrzewacza wody do pieca "Duplet bisman"</t>
  </si>
  <si>
    <t xml:space="preserve">A.                                  B.                                                      C.                                                 D. </t>
  </si>
  <si>
    <t>Rozbudowa Spitala Powiatowego w Skarżysku-Kamiennej im. Marii Curie-Skłodowskiej</t>
  </si>
  <si>
    <t>J. org. realizująca zadanie : Zespół Opieki Zdrowotnej w Skarżysku-Kam.                                     Jedn. koordynująca program : Wydział Zdrowia Starostwa Powiatowego</t>
  </si>
  <si>
    <t>Ogółem:</t>
  </si>
  <si>
    <t>* wybrać odpowiednie oznaczenie źródła finansowania</t>
  </si>
  <si>
    <t>A. Dotacje i środki z budżetu państwa (np. od wojewody, MEN, UKFiS)</t>
  </si>
  <si>
    <t>B. Środki i dotacje otrzymane od innych jst oraz innych jednostek zaliczanych do sektora finansów publicznych</t>
  </si>
  <si>
    <t>C. Inne źródła</t>
  </si>
  <si>
    <t>D. Inne źródła</t>
  </si>
  <si>
    <t>Budowa chodnika w ulicy</t>
  </si>
  <si>
    <t>od ul. Legionów do ul. Krasińskiego</t>
  </si>
  <si>
    <t>Finansowanie zakupu samochodu ze środków PFRON</t>
  </si>
  <si>
    <t>PFRON                                                              realizator : Specjalny Ośrodek Szkolno-Wychowawczy Nr 2</t>
  </si>
  <si>
    <r>
      <t xml:space="preserve">A.                                  B.                                                      C.          </t>
    </r>
    <r>
      <rPr>
        <sz val="9"/>
        <rFont val="Times New Roman"/>
        <family val="1"/>
      </rPr>
      <t>95 000</t>
    </r>
    <r>
      <rPr>
        <sz val="8"/>
        <rFont val="Times New Roman"/>
        <family val="1"/>
      </rPr>
      <t xml:space="preserve">                                         D. </t>
    </r>
  </si>
  <si>
    <t>Limity wydatków na wieloletnie programy inwestycyjne w latach 2007-2012</t>
  </si>
  <si>
    <t>Rozdz</t>
  </si>
  <si>
    <t>Nazwa zadania inwestycyjnego                     i okres realizacji                               (w latach)</t>
  </si>
  <si>
    <t>Wydatki poniesione do 31.12.2006</t>
  </si>
  <si>
    <t xml:space="preserve"> w tym:   źródła finansowania </t>
  </si>
  <si>
    <t>2008 r.</t>
  </si>
  <si>
    <t>2009 r.</t>
  </si>
  <si>
    <t>wydatki do poniesienia po 2009 roku</t>
  </si>
  <si>
    <t>kredyty         i pożyczki</t>
  </si>
  <si>
    <t>Rozbudowa drogi powiatowej nr 0578T Suchedniów - Parszów (1999-2007)</t>
  </si>
  <si>
    <t>Rozbudowa drogi powiatowej nr 0437T Samsonów - Odrowąż (2003-2007)</t>
  </si>
  <si>
    <t>Rozbudowa drogi powiatowej nr 055T Skarżysko-Kam.-Mirzec (2004-2013)</t>
  </si>
  <si>
    <t>Budowa drogi powiatowej nr 0590T Podłazie (2004-2008)</t>
  </si>
  <si>
    <t>Budowa drogi powiatowej nr 0595T                                   w m. Klonów                                      (2004-2010)</t>
  </si>
  <si>
    <t>Budowa drogi powiatowej nr 0590T                                               w m. Zalezianka                               (2004-2013)</t>
  </si>
  <si>
    <t>Przebudowa ciągu dróg: nr 0591T Łączna-Jęgrzna-Gózd i nr 0588T Łączna-Zagórze-Wzdół Wiącka                            (2004-2012)</t>
  </si>
  <si>
    <t>Przebudowa ul. E.Peck w Suchedniowie                        (2007-2009)</t>
  </si>
  <si>
    <t>9</t>
  </si>
  <si>
    <t xml:space="preserve">Przebudowa ul. Ekonomii w Skarżysku - Kamiennej                 (2008-2010) </t>
  </si>
  <si>
    <t>B.</t>
  </si>
  <si>
    <t>10</t>
  </si>
  <si>
    <t>Przebudowa mostu         w ul. 11-go Listopada      w Skarżysku - Kam.                           (2008-2010)</t>
  </si>
  <si>
    <t>11</t>
  </si>
  <si>
    <t>Przebudowa                    ul. 1-go Maja na odcinku od ul. Pięknej do ul. Łyżwy                    (2008-2010)</t>
  </si>
  <si>
    <t>12</t>
  </si>
  <si>
    <t>Przebudowa układu komunikacyjnego wraz z budową drugiej jezdni ul. Żeromskiego, Sokolej, Niepodległości                       i Szydłowieckiej          (2008-2010)</t>
  </si>
  <si>
    <t>13</t>
  </si>
  <si>
    <t>Przebudowa ul. Wiejskiej, Armii Krajowej, Krasińskiego oraz skrzyżowania ulic: Krasińskiego, Armii Krajowej, Konarskiego i Powstańców Warszawy                         (2008-2010)</t>
  </si>
  <si>
    <t>14</t>
  </si>
  <si>
    <t xml:space="preserve">Przebudowa wraz             z budową drugiej jezdni Al. Piłsudskiego       (2008-2010)) </t>
  </si>
  <si>
    <t>15</t>
  </si>
  <si>
    <t>Przebudowa                   ul. Krasińskiego na odcinku od Al. Tysiąclecia do Al. Niepodległości</t>
  </si>
  <si>
    <t>16</t>
  </si>
  <si>
    <t xml:space="preserve">Budowa mostu na rzece Kamiennej                       w m. Henryków       (2008-2010) </t>
  </si>
  <si>
    <t>17</t>
  </si>
  <si>
    <t xml:space="preserve">Przebudowa drogi           nr 0446T Bliżyn - Sorbin - Odrowążek           (2008-2010) </t>
  </si>
  <si>
    <t>18</t>
  </si>
  <si>
    <t>Przebudowa drogi           nr 0443T Bliżyn - Ubyszów - Majdów (2008-2010)</t>
  </si>
  <si>
    <t>19</t>
  </si>
  <si>
    <t>Przebudowa drogi           nr 0441T Mroczków                             - Rędocin                   (2008-2010)</t>
  </si>
  <si>
    <t>20</t>
  </si>
  <si>
    <t>Przebudowa drogi           nr 0576T Skarżysko                             - Kam. - Majków         (2008-2010)</t>
  </si>
  <si>
    <t>21</t>
  </si>
  <si>
    <t>Przebudowa drogi            nr 0573T Majków - Marcinków - Wąchock    (2008-2010)</t>
  </si>
  <si>
    <t>22</t>
  </si>
  <si>
    <t>Przebudowa drogi            nr 34478 /Sadek/ - Kierz Niedzwiedzi -/Trębowiec/                      (2008-2010)</t>
  </si>
  <si>
    <t>23</t>
  </si>
  <si>
    <t>Przebudowa ul. Jasnej     w Suchedniowie              (2008-2010)</t>
  </si>
  <si>
    <t>Razem dział 600:</t>
  </si>
  <si>
    <t>Poprawa jakości, dostępu do świadczeń zdrowotnych i badań profilaktycznych                                w ZOZ w Skarżysku                                 - Kamiennej                   (2008-2011)</t>
  </si>
  <si>
    <t>A.                                                 B.                         C.                         D.</t>
  </si>
  <si>
    <t>Zespół Opieki Zdrowotnej                        w Skarżysku-Kamiennej</t>
  </si>
  <si>
    <t xml:space="preserve">          Załącznik Nr 12</t>
  </si>
  <si>
    <t xml:space="preserve">          Rady Powiatu Skarżyskiego</t>
  </si>
  <si>
    <t>Wyszczególnienie</t>
  </si>
  <si>
    <t>Plan na 2007 r.</t>
  </si>
  <si>
    <t>I.</t>
  </si>
  <si>
    <t>Stan środków obrotowych na początek roku</t>
  </si>
  <si>
    <t>II.</t>
  </si>
  <si>
    <t>Wpływy z usług</t>
  </si>
  <si>
    <t>Pozostałe odsetki</t>
  </si>
  <si>
    <t>III.</t>
  </si>
  <si>
    <t>Wydatki</t>
  </si>
  <si>
    <t>Wydatki bieżące</t>
  </si>
  <si>
    <t xml:space="preserve"> - przelewy redystrybucyjne (10% na WFGZGiK        </t>
  </si>
  <si>
    <t xml:space="preserve">    i 10% na CFGZGiK)</t>
  </si>
  <si>
    <t xml:space="preserve"> - zakup materiałów i wyposażenia</t>
  </si>
  <si>
    <t xml:space="preserve"> - zakup energii</t>
  </si>
  <si>
    <t xml:space="preserve"> - zakup usług remontowych</t>
  </si>
  <si>
    <t xml:space="preserve"> - zakup usług pozostałych</t>
  </si>
  <si>
    <t xml:space="preserve"> - zakup usług dostępu do sieci Internet</t>
  </si>
  <si>
    <t xml:space="preserve"> - opłaty z tytułu zakupu usług telekomunikacyjnych </t>
  </si>
  <si>
    <t xml:space="preserve">    telefonii stacjonarnej</t>
  </si>
  <si>
    <t xml:space="preserve">   Korpusu Służby Cywilnej</t>
  </si>
  <si>
    <t xml:space="preserve"> - zakup materiałów papierniczych do sprzętu </t>
  </si>
  <si>
    <t xml:space="preserve">   drukarskiego i urządzeń kserograficznych</t>
  </si>
  <si>
    <t xml:space="preserve">   programów i licencji</t>
  </si>
  <si>
    <t>Wydatki majątkowe</t>
  </si>
  <si>
    <t xml:space="preserve"> - zakup serwera, komputerów, monitorów             </t>
  </si>
  <si>
    <t xml:space="preserve">    i drukarek, sprzętu do prawidłowej instalacji </t>
  </si>
  <si>
    <t xml:space="preserve">    i infrastruktury teleinformatycznej oraz budowa</t>
  </si>
  <si>
    <t xml:space="preserve">    przyłącza światłowodowego</t>
  </si>
  <si>
    <t>IV.</t>
  </si>
  <si>
    <t>Stan środków obrotowych na koniec roku</t>
  </si>
  <si>
    <t>Przelewy redystrybucyjne z C. F. Gospod. Z. Geodez.</t>
  </si>
  <si>
    <t xml:space="preserve">            ewidencji budynków i lokali </t>
  </si>
  <si>
    <t>Al. Niepodległości na odcinku</t>
  </si>
  <si>
    <t>w tym : modernizacja ewidencji gruntów i założenie</t>
  </si>
  <si>
    <t xml:space="preserve"> - szkolenia pracowników niebędących członkami</t>
  </si>
  <si>
    <t xml:space="preserve"> - zakup akcesoriów komputerowych, w tym</t>
  </si>
  <si>
    <t>Plan przychodów i wydatków Funduszu Gospodarki Zasobem Geodezyjnym       i Kartograficznym</t>
  </si>
  <si>
    <t>z dnia 27.09.2007r.</t>
  </si>
  <si>
    <t>do Uchwały Nr 79/XIV/2007</t>
  </si>
  <si>
    <t>z dnia 27.09.2007</t>
  </si>
  <si>
    <t xml:space="preserve">          do Uchwały Nr 79/XIV/2007</t>
  </si>
  <si>
    <t xml:space="preserve">          z dnia 27.09.2007r.</t>
  </si>
  <si>
    <t>B 233.662</t>
  </si>
  <si>
    <t>B 120.000</t>
  </si>
  <si>
    <t xml:space="preserve">B  </t>
  </si>
  <si>
    <t>B  112.498</t>
  </si>
  <si>
    <t>B.249.000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</si>
</sst>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1">
    <font>
      <sz val="10"/>
      <name val="Arial CE"/>
      <family val="0"/>
    </font>
    <font>
      <sz val="12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0"/>
    </font>
    <font>
      <b/>
      <sz val="13"/>
      <name val="Times New Roman CE"/>
      <family val="0"/>
    </font>
    <font>
      <b/>
      <sz val="9.5"/>
      <name val="Times New Roman CE"/>
      <family val="0"/>
    </font>
    <font>
      <b/>
      <sz val="12"/>
      <name val="Times New Roman CE"/>
      <family val="0"/>
    </font>
    <font>
      <b/>
      <sz val="9"/>
      <name val="Times New Roman"/>
      <family val="1"/>
    </font>
    <font>
      <b/>
      <sz val="11"/>
      <name val="Times New Roman CE"/>
      <family val="0"/>
    </font>
    <font>
      <b/>
      <sz val="13.5"/>
      <name val="Calisto MT"/>
      <family val="1"/>
    </font>
    <font>
      <b/>
      <sz val="14"/>
      <name val="Times New Roman CE"/>
      <family val="0"/>
    </font>
    <font>
      <b/>
      <sz val="15"/>
      <name val="Times New Roman CE"/>
      <family val="0"/>
    </font>
    <font>
      <i/>
      <sz val="10"/>
      <name val="Times New Roman CE"/>
      <family val="0"/>
    </font>
    <font>
      <b/>
      <sz val="10"/>
      <name val="Calisto MT"/>
      <family val="1"/>
    </font>
    <font>
      <b/>
      <sz val="11"/>
      <name val="Calisto MT"/>
      <family val="1"/>
    </font>
    <font>
      <sz val="8"/>
      <name val="Calisto MT"/>
      <family val="1"/>
    </font>
    <font>
      <sz val="8"/>
      <name val="Times New Roman CE"/>
      <family val="1"/>
    </font>
    <font>
      <b/>
      <sz val="13"/>
      <name val="Calisto MT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0.5"/>
      <name val="Times New Roman"/>
      <family val="1"/>
    </font>
    <font>
      <sz val="7"/>
      <name val="Times New Roman CE"/>
      <family val="0"/>
    </font>
    <font>
      <b/>
      <sz val="8"/>
      <name val="Times New Roman CE"/>
      <family val="0"/>
    </font>
    <font>
      <vertAlign val="superscript"/>
      <sz val="12"/>
      <name val="Times New Roman CE"/>
      <family val="1"/>
    </font>
    <font>
      <b/>
      <sz val="9"/>
      <name val="Times New Roman CE"/>
      <family val="0"/>
    </font>
    <font>
      <b/>
      <sz val="9"/>
      <name val="Calisto MT"/>
      <family val="1"/>
    </font>
    <font>
      <sz val="10"/>
      <name val="Calisto MT"/>
      <family val="1"/>
    </font>
    <font>
      <b/>
      <sz val="8.5"/>
      <name val="Calisto MT"/>
      <family val="1"/>
    </font>
    <font>
      <b/>
      <sz val="8"/>
      <name val="Calisto MT"/>
      <family val="1"/>
    </font>
    <font>
      <b/>
      <sz val="7"/>
      <name val="Calisto MT"/>
      <family val="1"/>
    </font>
    <font>
      <sz val="8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6"/>
      <name val="Arial CE"/>
      <family val="0"/>
    </font>
    <font>
      <sz val="9"/>
      <name val="Arial CE"/>
      <family val="0"/>
    </font>
    <font>
      <b/>
      <i/>
      <sz val="9"/>
      <name val="Times New Roman CE"/>
      <family val="0"/>
    </font>
    <font>
      <b/>
      <sz val="9.5"/>
      <name val="Calisto MT"/>
      <family val="1"/>
    </font>
    <font>
      <b/>
      <sz val="7.5"/>
      <name val="Calisto MT"/>
      <family val="1"/>
    </font>
    <font>
      <sz val="6.5"/>
      <name val="Arial CE"/>
      <family val="0"/>
    </font>
    <font>
      <sz val="13"/>
      <name val="Times New Roman CE"/>
      <family val="1"/>
    </font>
    <font>
      <b/>
      <sz val="12"/>
      <name val="Calisto MT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3" fontId="20" fillId="0" borderId="4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20" fillId="0" borderId="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3" fontId="21" fillId="0" borderId="6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3" fontId="21" fillId="0" borderId="8" xfId="0" applyNumberFormat="1" applyFont="1" applyBorder="1" applyAlignment="1" quotePrefix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20" fillId="0" borderId="5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6" fillId="0" borderId="2" xfId="0" applyFont="1" applyBorder="1" applyAlignment="1">
      <alignment/>
    </xf>
    <xf numFmtId="0" fontId="36" fillId="0" borderId="5" xfId="0" applyFont="1" applyBorder="1" applyAlignment="1">
      <alignment vertical="center"/>
    </xf>
    <xf numFmtId="0" fontId="37" fillId="0" borderId="5" xfId="0" applyFont="1" applyBorder="1" applyAlignment="1">
      <alignment/>
    </xf>
    <xf numFmtId="0" fontId="37" fillId="0" borderId="7" xfId="0" applyFont="1" applyBorder="1" applyAlignment="1">
      <alignment vertical="top"/>
    </xf>
    <xf numFmtId="0" fontId="37" fillId="0" borderId="2" xfId="0" applyFont="1" applyBorder="1" applyAlignment="1">
      <alignment/>
    </xf>
    <xf numFmtId="0" fontId="37" fillId="0" borderId="7" xfId="0" applyFont="1" applyBorder="1" applyAlignment="1">
      <alignment/>
    </xf>
    <xf numFmtId="0" fontId="38" fillId="0" borderId="1" xfId="0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38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3" fontId="37" fillId="0" borderId="2" xfId="0" applyNumberFormat="1" applyFont="1" applyBorder="1" applyAlignment="1">
      <alignment/>
    </xf>
    <xf numFmtId="3" fontId="40" fillId="0" borderId="5" xfId="0" applyNumberFormat="1" applyFont="1" applyBorder="1" applyAlignment="1">
      <alignment/>
    </xf>
    <xf numFmtId="3" fontId="40" fillId="0" borderId="2" xfId="0" applyNumberFormat="1" applyFont="1" applyBorder="1" applyAlignment="1">
      <alignment/>
    </xf>
    <xf numFmtId="0" fontId="38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41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3" fontId="38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41" fillId="0" borderId="2" xfId="0" applyNumberFormat="1" applyFont="1" applyBorder="1" applyAlignment="1">
      <alignment/>
    </xf>
    <xf numFmtId="3" fontId="40" fillId="0" borderId="2" xfId="0" applyNumberFormat="1" applyFont="1" applyBorder="1" applyAlignment="1">
      <alignment wrapText="1"/>
    </xf>
    <xf numFmtId="0" fontId="40" fillId="0" borderId="13" xfId="0" applyFont="1" applyBorder="1" applyAlignment="1">
      <alignment horizontal="left" vertical="center" wrapText="1"/>
    </xf>
    <xf numFmtId="3" fontId="38" fillId="2" borderId="3" xfId="0" applyNumberFormat="1" applyFont="1" applyFill="1" applyBorder="1" applyAlignment="1">
      <alignment horizontal="right" vertical="center"/>
    </xf>
    <xf numFmtId="3" fontId="42" fillId="2" borderId="3" xfId="0" applyNumberFormat="1" applyFont="1" applyFill="1" applyBorder="1" applyAlignment="1">
      <alignment horizontal="center" vertical="center"/>
    </xf>
    <xf numFmtId="3" fontId="38" fillId="2" borderId="1" xfId="0" applyNumberFormat="1" applyFont="1" applyFill="1" applyBorder="1" applyAlignment="1">
      <alignment/>
    </xf>
    <xf numFmtId="4" fontId="42" fillId="2" borderId="1" xfId="0" applyNumberFormat="1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5" xfId="0" applyFont="1" applyBorder="1" applyAlignment="1">
      <alignment/>
    </xf>
    <xf numFmtId="0" fontId="24" fillId="0" borderId="7" xfId="0" applyFont="1" applyBorder="1" applyAlignment="1">
      <alignment/>
    </xf>
    <xf numFmtId="3" fontId="36" fillId="0" borderId="2" xfId="0" applyNumberFormat="1" applyFont="1" applyBorder="1" applyAlignment="1">
      <alignment wrapText="1"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vertical="center"/>
    </xf>
    <xf numFmtId="0" fontId="45" fillId="0" borderId="0" xfId="0" applyFont="1" applyAlignment="1">
      <alignment horizontal="center"/>
    </xf>
    <xf numFmtId="3" fontId="24" fillId="0" borderId="2" xfId="0" applyNumberFormat="1" applyFont="1" applyBorder="1" applyAlignment="1">
      <alignment horizontal="right" vertical="center"/>
    </xf>
    <xf numFmtId="3" fontId="24" fillId="0" borderId="5" xfId="0" applyNumberFormat="1" applyFont="1" applyBorder="1" applyAlignment="1">
      <alignment horizontal="right" vertical="center"/>
    </xf>
    <xf numFmtId="3" fontId="24" fillId="0" borderId="7" xfId="0" applyNumberFormat="1" applyFont="1" applyBorder="1" applyAlignment="1">
      <alignment horizontal="right" vertical="center"/>
    </xf>
    <xf numFmtId="3" fontId="24" fillId="0" borderId="14" xfId="0" applyNumberFormat="1" applyFont="1" applyBorder="1" applyAlignment="1">
      <alignment horizontal="right" vertical="center"/>
    </xf>
    <xf numFmtId="4" fontId="35" fillId="0" borderId="14" xfId="0" applyNumberFormat="1" applyFont="1" applyBorder="1" applyAlignment="1">
      <alignment horizontal="right"/>
    </xf>
    <xf numFmtId="3" fontId="22" fillId="0" borderId="2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4" fontId="35" fillId="0" borderId="0" xfId="0" applyNumberFormat="1" applyFont="1" applyBorder="1" applyAlignment="1">
      <alignment horizontal="right"/>
    </xf>
    <xf numFmtId="3" fontId="22" fillId="0" borderId="5" xfId="0" applyNumberFormat="1" applyFont="1" applyBorder="1" applyAlignment="1">
      <alignment horizontal="right" vertical="center"/>
    </xf>
    <xf numFmtId="3" fontId="24" fillId="0" borderId="15" xfId="0" applyNumberFormat="1" applyFont="1" applyBorder="1" applyAlignment="1">
      <alignment horizontal="right" vertical="center"/>
    </xf>
    <xf numFmtId="4" fontId="35" fillId="0" borderId="15" xfId="0" applyNumberFormat="1" applyFont="1" applyBorder="1" applyAlignment="1">
      <alignment horizontal="right"/>
    </xf>
    <xf numFmtId="3" fontId="22" fillId="0" borderId="7" xfId="0" applyNumberFormat="1" applyFont="1" applyBorder="1" applyAlignment="1">
      <alignment horizontal="right" vertical="center"/>
    </xf>
    <xf numFmtId="4" fontId="35" fillId="0" borderId="9" xfId="0" applyNumberFormat="1" applyFont="1" applyBorder="1" applyAlignment="1">
      <alignment horizontal="right"/>
    </xf>
    <xf numFmtId="4" fontId="35" fillId="0" borderId="10" xfId="0" applyNumberFormat="1" applyFont="1" applyBorder="1" applyAlignment="1">
      <alignment horizontal="right"/>
    </xf>
    <xf numFmtId="4" fontId="35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3" fontId="42" fillId="2" borderId="1" xfId="0" applyNumberFormat="1" applyFont="1" applyFill="1" applyBorder="1" applyAlignment="1">
      <alignment vertical="center"/>
    </xf>
    <xf numFmtId="3" fontId="42" fillId="2" borderId="12" xfId="0" applyNumberFormat="1" applyFont="1" applyFill="1" applyBorder="1" applyAlignment="1">
      <alignment vertical="center"/>
    </xf>
    <xf numFmtId="3" fontId="42" fillId="2" borderId="13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35" fillId="0" borderId="15" xfId="0" applyFont="1" applyBorder="1" applyAlignment="1">
      <alignment vertical="top" wrapText="1"/>
    </xf>
    <xf numFmtId="3" fontId="24" fillId="0" borderId="1" xfId="0" applyNumberFormat="1" applyFont="1" applyBorder="1" applyAlignment="1">
      <alignment horizontal="right" vertical="center"/>
    </xf>
    <xf numFmtId="3" fontId="24" fillId="0" borderId="8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center" wrapText="1"/>
    </xf>
    <xf numFmtId="3" fontId="42" fillId="2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3" fontId="24" fillId="0" borderId="0" xfId="0" applyNumberFormat="1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18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3" fontId="18" fillId="0" borderId="2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49" fontId="20" fillId="0" borderId="5" xfId="0" applyNumberFormat="1" applyFont="1" applyBorder="1" applyAlignment="1">
      <alignment vertical="top" wrapText="1"/>
    </xf>
    <xf numFmtId="3" fontId="20" fillId="0" borderId="6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9" xfId="0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vertical="top" wrapText="1"/>
    </xf>
    <xf numFmtId="3" fontId="20" fillId="0" borderId="5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20" fillId="0" borderId="11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vertical="top" wrapText="1"/>
    </xf>
    <xf numFmtId="3" fontId="20" fillId="0" borderId="7" xfId="0" applyNumberFormat="1" applyFont="1" applyBorder="1" applyAlignment="1">
      <alignment horizontal="right"/>
    </xf>
    <xf numFmtId="0" fontId="18" fillId="0" borderId="7" xfId="0" applyFont="1" applyBorder="1" applyAlignment="1">
      <alignment horizontal="left" vertical="center"/>
    </xf>
    <xf numFmtId="164" fontId="18" fillId="0" borderId="7" xfId="0" applyNumberFormat="1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3" fontId="20" fillId="0" borderId="5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/>
    </xf>
    <xf numFmtId="0" fontId="24" fillId="0" borderId="5" xfId="0" applyFont="1" applyBorder="1" applyAlignment="1">
      <alignment vertical="center"/>
    </xf>
    <xf numFmtId="0" fontId="24" fillId="0" borderId="5" xfId="0" applyFont="1" applyBorder="1" applyAlignment="1">
      <alignment/>
    </xf>
    <xf numFmtId="0" fontId="24" fillId="0" borderId="7" xfId="0" applyFont="1" applyBorder="1" applyAlignment="1">
      <alignment vertical="top"/>
    </xf>
    <xf numFmtId="0" fontId="24" fillId="0" borderId="2" xfId="0" applyFont="1" applyBorder="1" applyAlignment="1">
      <alignment vertical="top"/>
    </xf>
    <xf numFmtId="0" fontId="24" fillId="0" borderId="5" xfId="0" applyFont="1" applyBorder="1" applyAlignment="1">
      <alignment vertical="top"/>
    </xf>
    <xf numFmtId="4" fontId="24" fillId="0" borderId="18" xfId="0" applyNumberFormat="1" applyFont="1" applyBorder="1" applyAlignment="1">
      <alignment horizontal="left" vertical="top"/>
    </xf>
    <xf numFmtId="4" fontId="24" fillId="0" borderId="19" xfId="0" applyNumberFormat="1" applyFont="1" applyBorder="1" applyAlignment="1">
      <alignment horizontal="left" vertical="top"/>
    </xf>
    <xf numFmtId="4" fontId="24" fillId="0" borderId="20" xfId="0" applyNumberFormat="1" applyFont="1" applyBorder="1" applyAlignment="1">
      <alignment horizontal="left" vertical="top"/>
    </xf>
    <xf numFmtId="4" fontId="24" fillId="0" borderId="21" xfId="0" applyNumberFormat="1" applyFont="1" applyBorder="1" applyAlignment="1">
      <alignment horizontal="left" vertical="top"/>
    </xf>
    <xf numFmtId="4" fontId="24" fillId="0" borderId="22" xfId="0" applyNumberFormat="1" applyFont="1" applyBorder="1" applyAlignment="1">
      <alignment horizontal="left" vertical="top"/>
    </xf>
    <xf numFmtId="4" fontId="24" fillId="0" borderId="19" xfId="0" applyNumberFormat="1" applyFont="1" applyBorder="1" applyAlignment="1">
      <alignment horizontal="left" vertical="center"/>
    </xf>
    <xf numFmtId="4" fontId="24" fillId="0" borderId="21" xfId="0" applyNumberFormat="1" applyFont="1" applyBorder="1" applyAlignment="1">
      <alignment horizontal="left" vertical="center"/>
    </xf>
    <xf numFmtId="4" fontId="24" fillId="0" borderId="5" xfId="0" applyNumberFormat="1" applyFont="1" applyBorder="1" applyAlignment="1">
      <alignment vertical="top"/>
    </xf>
    <xf numFmtId="0" fontId="24" fillId="0" borderId="11" xfId="0" applyFont="1" applyBorder="1" applyAlignment="1">
      <alignment vertical="top" wrapText="1"/>
    </xf>
    <xf numFmtId="0" fontId="7" fillId="0" borderId="0" xfId="0" applyFont="1" applyAlignment="1">
      <alignment/>
    </xf>
    <xf numFmtId="0" fontId="38" fillId="2" borderId="3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4" fontId="35" fillId="0" borderId="2" xfId="0" applyNumberFormat="1" applyFont="1" applyBorder="1" applyAlignment="1">
      <alignment horizontal="right" vertical="center"/>
    </xf>
    <xf numFmtId="4" fontId="35" fillId="0" borderId="5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5" fillId="0" borderId="0" xfId="0" applyFont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2" borderId="1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justify" vertical="center"/>
    </xf>
    <xf numFmtId="0" fontId="19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/>
    </xf>
    <xf numFmtId="3" fontId="19" fillId="0" borderId="2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35" fillId="0" borderId="2" xfId="0" applyNumberFormat="1" applyFont="1" applyBorder="1" applyAlignment="1">
      <alignment horizontal="right" vertical="center"/>
    </xf>
    <xf numFmtId="3" fontId="35" fillId="0" borderId="5" xfId="0" applyNumberFormat="1" applyFont="1" applyBorder="1" applyAlignment="1">
      <alignment horizontal="right" vertical="center"/>
    </xf>
    <xf numFmtId="4" fontId="35" fillId="0" borderId="7" xfId="0" applyNumberFormat="1" applyFont="1" applyBorder="1" applyAlignment="1">
      <alignment horizontal="right" vertical="center"/>
    </xf>
    <xf numFmtId="0" fontId="35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3" fontId="19" fillId="0" borderId="7" xfId="0" applyNumberFormat="1" applyFont="1" applyBorder="1" applyAlignment="1">
      <alignment horizontal="right" vertical="center"/>
    </xf>
    <xf numFmtId="3" fontId="35" fillId="0" borderId="7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35" fillId="0" borderId="2" xfId="0" applyFont="1" applyBorder="1" applyAlignment="1">
      <alignment vertical="top" wrapText="1"/>
    </xf>
    <xf numFmtId="0" fontId="35" fillId="0" borderId="5" xfId="0" applyFont="1" applyBorder="1" applyAlignment="1">
      <alignment/>
    </xf>
    <xf numFmtId="0" fontId="35" fillId="0" borderId="7" xfId="0" applyFont="1" applyBorder="1" applyAlignment="1">
      <alignment/>
    </xf>
    <xf numFmtId="3" fontId="24" fillId="0" borderId="2" xfId="0" applyNumberFormat="1" applyFont="1" applyBorder="1" applyAlignment="1">
      <alignment horizontal="right" vertical="center"/>
    </xf>
    <xf numFmtId="3" fontId="24" fillId="0" borderId="5" xfId="0" applyNumberFormat="1" applyFont="1" applyBorder="1" applyAlignment="1">
      <alignment horizontal="right" vertical="center"/>
    </xf>
    <xf numFmtId="3" fontId="24" fillId="0" borderId="7" xfId="0" applyNumberFormat="1" applyFont="1" applyBorder="1" applyAlignment="1">
      <alignment horizontal="right" vertical="center"/>
    </xf>
    <xf numFmtId="4" fontId="35" fillId="0" borderId="2" xfId="0" applyNumberFormat="1" applyFont="1" applyBorder="1" applyAlignment="1">
      <alignment horizontal="right"/>
    </xf>
    <xf numFmtId="4" fontId="35" fillId="0" borderId="5" xfId="0" applyNumberFormat="1" applyFont="1" applyBorder="1" applyAlignment="1">
      <alignment horizontal="right"/>
    </xf>
    <xf numFmtId="4" fontId="35" fillId="0" borderId="7" xfId="0" applyNumberFormat="1" applyFont="1" applyBorder="1" applyAlignment="1">
      <alignment horizontal="right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vertical="top" wrapText="1"/>
    </xf>
    <xf numFmtId="0" fontId="35" fillId="0" borderId="7" xfId="0" applyFont="1" applyBorder="1" applyAlignment="1">
      <alignment vertical="top" wrapText="1"/>
    </xf>
    <xf numFmtId="3" fontId="24" fillId="0" borderId="2" xfId="0" applyNumberFormat="1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3" fontId="24" fillId="0" borderId="26" xfId="0" applyNumberFormat="1" applyFont="1" applyBorder="1" applyAlignment="1">
      <alignment horizontal="right" vertical="center"/>
    </xf>
    <xf numFmtId="3" fontId="24" fillId="0" borderId="27" xfId="0" applyNumberFormat="1" applyFont="1" applyBorder="1" applyAlignment="1">
      <alignment horizontal="right" vertical="center"/>
    </xf>
    <xf numFmtId="3" fontId="24" fillId="0" borderId="28" xfId="0" applyNumberFormat="1" applyFont="1" applyBorder="1" applyAlignment="1">
      <alignment horizontal="right" vertical="center"/>
    </xf>
    <xf numFmtId="3" fontId="24" fillId="0" borderId="26" xfId="0" applyNumberFormat="1" applyFont="1" applyBorder="1" applyAlignment="1">
      <alignment vertical="center"/>
    </xf>
    <xf numFmtId="3" fontId="22" fillId="0" borderId="26" xfId="0" applyNumberFormat="1" applyFont="1" applyBorder="1" applyAlignment="1">
      <alignment horizontal="right" vertical="center"/>
    </xf>
    <xf numFmtId="3" fontId="22" fillId="0" borderId="27" xfId="0" applyNumberFormat="1" applyFont="1" applyBorder="1" applyAlignment="1">
      <alignment horizontal="right" vertical="center"/>
    </xf>
    <xf numFmtId="3" fontId="22" fillId="0" borderId="28" xfId="0" applyNumberFormat="1" applyFont="1" applyBorder="1" applyAlignment="1">
      <alignment horizontal="right" vertical="center"/>
    </xf>
    <xf numFmtId="3" fontId="24" fillId="0" borderId="29" xfId="0" applyNumberFormat="1" applyFont="1" applyBorder="1" applyAlignment="1">
      <alignment horizontal="right" vertical="center"/>
    </xf>
    <xf numFmtId="3" fontId="24" fillId="0" borderId="30" xfId="0" applyNumberFormat="1" applyFont="1" applyBorder="1" applyAlignment="1">
      <alignment horizontal="right" vertical="center"/>
    </xf>
    <xf numFmtId="3" fontId="24" fillId="0" borderId="3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35" fillId="0" borderId="32" xfId="0" applyFont="1" applyBorder="1" applyAlignment="1">
      <alignment horizontal="left" vertical="center" wrapText="1"/>
    </xf>
    <xf numFmtId="3" fontId="24" fillId="0" borderId="32" xfId="0" applyNumberFormat="1" applyFont="1" applyBorder="1" applyAlignment="1">
      <alignment horizontal="right" vertical="center"/>
    </xf>
    <xf numFmtId="3" fontId="22" fillId="0" borderId="32" xfId="0" applyNumberFormat="1" applyFont="1" applyBorder="1" applyAlignment="1">
      <alignment horizontal="right" vertical="center"/>
    </xf>
    <xf numFmtId="3" fontId="24" fillId="0" borderId="33" xfId="0" applyNumberFormat="1" applyFont="1" applyBorder="1" applyAlignment="1">
      <alignment horizontal="right"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35" fillId="0" borderId="34" xfId="0" applyFont="1" applyBorder="1" applyAlignment="1">
      <alignment horizontal="left" vertical="center" wrapText="1"/>
    </xf>
    <xf numFmtId="3" fontId="24" fillId="0" borderId="34" xfId="0" applyNumberFormat="1" applyFont="1" applyBorder="1" applyAlignment="1">
      <alignment horizontal="right" vertical="center"/>
    </xf>
    <xf numFmtId="3" fontId="22" fillId="0" borderId="34" xfId="0" applyNumberFormat="1" applyFont="1" applyBorder="1" applyAlignment="1">
      <alignment horizontal="right" vertical="center"/>
    </xf>
    <xf numFmtId="3" fontId="24" fillId="0" borderId="35" xfId="0" applyNumberFormat="1" applyFont="1" applyBorder="1" applyAlignment="1">
      <alignment horizontal="right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G3" sqref="G3"/>
    </sheetView>
  </sheetViews>
  <sheetFormatPr defaultColWidth="9.00390625" defaultRowHeight="12.75"/>
  <cols>
    <col min="1" max="1" width="4.125" style="1" customWidth="1"/>
    <col min="2" max="2" width="10.875" style="1" customWidth="1"/>
    <col min="3" max="3" width="16.75390625" style="1" customWidth="1"/>
    <col min="4" max="4" width="19.625" style="1" customWidth="1"/>
    <col min="5" max="5" width="3.125" style="1" hidden="1" customWidth="1"/>
    <col min="6" max="6" width="13.375" style="1" customWidth="1"/>
    <col min="7" max="7" width="22.625" style="1" customWidth="1"/>
    <col min="8" max="8" width="13.375" style="1" customWidth="1"/>
    <col min="9" max="16384" width="9.125" style="1" customWidth="1"/>
  </cols>
  <sheetData>
    <row r="1" spans="5:9" ht="12.75" customHeight="1">
      <c r="E1" s="2" t="s">
        <v>0</v>
      </c>
      <c r="F1" s="2"/>
      <c r="G1" s="3" t="s">
        <v>68</v>
      </c>
      <c r="H1" s="4"/>
      <c r="I1" s="4"/>
    </row>
    <row r="2" spans="2:9" ht="12.75" customHeight="1">
      <c r="B2" s="5"/>
      <c r="E2" s="6" t="s">
        <v>1</v>
      </c>
      <c r="F2" s="6"/>
      <c r="G2" s="7" t="s">
        <v>208</v>
      </c>
      <c r="H2" s="6"/>
      <c r="I2" s="6"/>
    </row>
    <row r="3" spans="3:9" ht="12.75" customHeight="1">
      <c r="C3" s="8"/>
      <c r="E3" s="6" t="s">
        <v>2</v>
      </c>
      <c r="F3" s="6"/>
      <c r="G3" s="7" t="s">
        <v>2</v>
      </c>
      <c r="H3" s="6"/>
      <c r="I3" s="6"/>
    </row>
    <row r="4" spans="5:9" ht="12.75" customHeight="1">
      <c r="E4" s="2" t="s">
        <v>3</v>
      </c>
      <c r="F4" s="2"/>
      <c r="G4" s="9" t="s">
        <v>207</v>
      </c>
      <c r="H4" s="2"/>
      <c r="I4" s="2"/>
    </row>
    <row r="5" spans="5:9" ht="12.75" customHeight="1">
      <c r="E5" s="2"/>
      <c r="F5" s="2"/>
      <c r="G5" s="2"/>
      <c r="H5" s="2"/>
      <c r="I5" s="2"/>
    </row>
    <row r="6" spans="5:7" ht="8.25" customHeight="1">
      <c r="E6" s="10"/>
      <c r="F6" s="10"/>
      <c r="G6" s="10"/>
    </row>
    <row r="7" spans="2:7" ht="22.5" customHeight="1">
      <c r="B7" s="218" t="s">
        <v>4</v>
      </c>
      <c r="C7" s="218"/>
      <c r="D7" s="218"/>
      <c r="E7" s="218"/>
      <c r="F7" s="218"/>
      <c r="G7" s="218"/>
    </row>
    <row r="8" spans="2:7" ht="19.5" customHeight="1">
      <c r="B8" s="11"/>
      <c r="C8" s="11"/>
      <c r="D8" s="11"/>
      <c r="E8" s="11"/>
      <c r="F8" s="11"/>
      <c r="G8" s="11"/>
    </row>
    <row r="9" spans="3:7" ht="12" customHeight="1">
      <c r="C9" s="12"/>
      <c r="D9" s="12"/>
      <c r="E9" s="12"/>
      <c r="F9" s="12"/>
      <c r="G9" s="13" t="s">
        <v>5</v>
      </c>
    </row>
    <row r="10" spans="1:7" s="17" customFormat="1" ht="36.75" customHeight="1">
      <c r="A10" s="14" t="s">
        <v>6</v>
      </c>
      <c r="B10" s="198" t="s">
        <v>7</v>
      </c>
      <c r="C10" s="198"/>
      <c r="D10" s="198"/>
      <c r="E10" s="198"/>
      <c r="F10" s="15" t="s">
        <v>8</v>
      </c>
      <c r="G10" s="16" t="s">
        <v>9</v>
      </c>
    </row>
    <row r="11" spans="1:7" s="20" customFormat="1" ht="9.75" customHeight="1">
      <c r="A11" s="18">
        <v>1</v>
      </c>
      <c r="B11" s="199">
        <v>2</v>
      </c>
      <c r="C11" s="200"/>
      <c r="D11" s="200"/>
      <c r="E11" s="19"/>
      <c r="F11" s="18">
        <v>3</v>
      </c>
      <c r="G11" s="18">
        <v>4</v>
      </c>
    </row>
    <row r="12" spans="1:7" s="17" customFormat="1" ht="19.5" customHeight="1">
      <c r="A12" s="194" t="s">
        <v>10</v>
      </c>
      <c r="B12" s="195"/>
      <c r="C12" s="195"/>
      <c r="D12" s="195"/>
      <c r="E12" s="196"/>
      <c r="F12" s="21"/>
      <c r="G12" s="22">
        <f>G13+G15</f>
        <v>2568388</v>
      </c>
    </row>
    <row r="13" spans="1:7" s="25" customFormat="1" ht="17.25" customHeight="1">
      <c r="A13" s="23" t="s">
        <v>11</v>
      </c>
      <c r="B13" s="215" t="s">
        <v>12</v>
      </c>
      <c r="C13" s="215"/>
      <c r="D13" s="215"/>
      <c r="E13" s="215"/>
      <c r="F13" s="23" t="s">
        <v>13</v>
      </c>
      <c r="G13" s="24">
        <v>491429</v>
      </c>
    </row>
    <row r="14" spans="1:7" s="25" customFormat="1" ht="17.25" customHeight="1">
      <c r="A14" s="26" t="s">
        <v>14</v>
      </c>
      <c r="B14" s="216" t="s">
        <v>15</v>
      </c>
      <c r="C14" s="217"/>
      <c r="D14" s="217"/>
      <c r="E14" s="27"/>
      <c r="F14" s="26" t="s">
        <v>13</v>
      </c>
      <c r="G14" s="28"/>
    </row>
    <row r="15" spans="1:7" s="25" customFormat="1" ht="30.75" customHeight="1">
      <c r="A15" s="26" t="s">
        <v>16</v>
      </c>
      <c r="B15" s="206" t="s">
        <v>17</v>
      </c>
      <c r="C15" s="207"/>
      <c r="D15" s="207"/>
      <c r="E15" s="207"/>
      <c r="F15" s="26" t="s">
        <v>18</v>
      </c>
      <c r="G15" s="28">
        <v>2076959</v>
      </c>
    </row>
    <row r="16" spans="1:7" s="25" customFormat="1" ht="18" customHeight="1">
      <c r="A16" s="26" t="s">
        <v>19</v>
      </c>
      <c r="B16" s="206" t="s">
        <v>20</v>
      </c>
      <c r="C16" s="207"/>
      <c r="D16" s="207"/>
      <c r="E16" s="207"/>
      <c r="F16" s="26" t="s">
        <v>21</v>
      </c>
      <c r="G16" s="30"/>
    </row>
    <row r="17" spans="1:7" s="25" customFormat="1" ht="18" customHeight="1">
      <c r="A17" s="26" t="s">
        <v>22</v>
      </c>
      <c r="B17" s="206" t="s">
        <v>23</v>
      </c>
      <c r="C17" s="207"/>
      <c r="D17" s="207"/>
      <c r="E17" s="207"/>
      <c r="F17" s="31" t="s">
        <v>24</v>
      </c>
      <c r="G17" s="30"/>
    </row>
    <row r="18" spans="1:7" s="25" customFormat="1" ht="18" customHeight="1">
      <c r="A18" s="26" t="s">
        <v>25</v>
      </c>
      <c r="B18" s="206" t="s">
        <v>26</v>
      </c>
      <c r="C18" s="207"/>
      <c r="D18" s="207"/>
      <c r="E18" s="207"/>
      <c r="F18" s="26" t="s">
        <v>27</v>
      </c>
      <c r="G18" s="30"/>
    </row>
    <row r="19" spans="1:7" s="25" customFormat="1" ht="18" customHeight="1">
      <c r="A19" s="26" t="s">
        <v>28</v>
      </c>
      <c r="B19" s="206" t="s">
        <v>29</v>
      </c>
      <c r="C19" s="207"/>
      <c r="D19" s="207"/>
      <c r="E19" s="207"/>
      <c r="F19" s="26" t="s">
        <v>30</v>
      </c>
      <c r="G19" s="30"/>
    </row>
    <row r="20" spans="1:7" s="25" customFormat="1" ht="45" customHeight="1">
      <c r="A20" s="26" t="s">
        <v>31</v>
      </c>
      <c r="B20" s="206" t="s">
        <v>32</v>
      </c>
      <c r="C20" s="207"/>
      <c r="D20" s="207"/>
      <c r="E20" s="29"/>
      <c r="F20" s="26" t="s">
        <v>33</v>
      </c>
      <c r="G20" s="30"/>
    </row>
    <row r="21" spans="1:7" s="25" customFormat="1" ht="18" customHeight="1">
      <c r="A21" s="26" t="s">
        <v>34</v>
      </c>
      <c r="B21" s="206" t="s">
        <v>35</v>
      </c>
      <c r="C21" s="207"/>
      <c r="D21" s="207"/>
      <c r="E21" s="29"/>
      <c r="F21" s="26" t="s">
        <v>36</v>
      </c>
      <c r="G21" s="30"/>
    </row>
    <row r="22" spans="1:7" s="25" customFormat="1" ht="18" customHeight="1">
      <c r="A22" s="26" t="s">
        <v>37</v>
      </c>
      <c r="B22" s="206" t="s">
        <v>38</v>
      </c>
      <c r="C22" s="207"/>
      <c r="D22" s="207"/>
      <c r="E22" s="207"/>
      <c r="F22" s="26" t="s">
        <v>39</v>
      </c>
      <c r="G22" s="28"/>
    </row>
    <row r="23" spans="1:7" s="25" customFormat="1" ht="18" customHeight="1">
      <c r="A23" s="26" t="s">
        <v>40</v>
      </c>
      <c r="B23" s="206" t="s">
        <v>41</v>
      </c>
      <c r="C23" s="207"/>
      <c r="D23" s="207"/>
      <c r="E23" s="207"/>
      <c r="F23" s="26" t="s">
        <v>42</v>
      </c>
      <c r="G23" s="28"/>
    </row>
    <row r="24" spans="1:7" s="25" customFormat="1" ht="18" customHeight="1">
      <c r="A24" s="26" t="s">
        <v>43</v>
      </c>
      <c r="B24" s="206" t="s">
        <v>44</v>
      </c>
      <c r="C24" s="207"/>
      <c r="D24" s="207"/>
      <c r="E24" s="29"/>
      <c r="F24" s="26" t="s">
        <v>45</v>
      </c>
      <c r="G24" s="28"/>
    </row>
    <row r="25" spans="1:7" s="25" customFormat="1" ht="18" customHeight="1">
      <c r="A25" s="26" t="s">
        <v>46</v>
      </c>
      <c r="B25" s="207" t="s">
        <v>47</v>
      </c>
      <c r="C25" s="207"/>
      <c r="D25" s="207"/>
      <c r="E25" s="207"/>
      <c r="F25" s="26" t="s">
        <v>48</v>
      </c>
      <c r="G25" s="28"/>
    </row>
    <row r="26" spans="1:7" s="25" customFormat="1" ht="18" customHeight="1">
      <c r="A26" s="32" t="s">
        <v>49</v>
      </c>
      <c r="B26" s="208" t="s">
        <v>50</v>
      </c>
      <c r="C26" s="209"/>
      <c r="D26" s="209"/>
      <c r="E26" s="209"/>
      <c r="F26" s="32" t="s">
        <v>51</v>
      </c>
      <c r="G26" s="33"/>
    </row>
    <row r="27" spans="1:7" s="25" customFormat="1" ht="19.5" customHeight="1">
      <c r="A27" s="210" t="s">
        <v>52</v>
      </c>
      <c r="B27" s="211"/>
      <c r="C27" s="211"/>
      <c r="D27" s="211"/>
      <c r="E27" s="212"/>
      <c r="F27" s="34"/>
      <c r="G27" s="35">
        <f>SUM(G28:G35)</f>
        <v>2185168</v>
      </c>
    </row>
    <row r="28" spans="1:7" s="25" customFormat="1" ht="18" customHeight="1">
      <c r="A28" s="36" t="s">
        <v>11</v>
      </c>
      <c r="B28" s="213" t="s">
        <v>53</v>
      </c>
      <c r="C28" s="214"/>
      <c r="D28" s="214"/>
      <c r="E28" s="214"/>
      <c r="F28" s="23" t="s">
        <v>54</v>
      </c>
      <c r="G28" s="37">
        <v>2185168</v>
      </c>
    </row>
    <row r="29" spans="1:7" s="25" customFormat="1" ht="18" customHeight="1">
      <c r="A29" s="38" t="s">
        <v>14</v>
      </c>
      <c r="B29" s="201" t="s">
        <v>55</v>
      </c>
      <c r="C29" s="202"/>
      <c r="D29" s="202"/>
      <c r="E29" s="40"/>
      <c r="F29" s="26" t="s">
        <v>54</v>
      </c>
      <c r="G29" s="41"/>
    </row>
    <row r="30" spans="1:7" s="25" customFormat="1" ht="46.5" customHeight="1">
      <c r="A30" s="38" t="s">
        <v>16</v>
      </c>
      <c r="B30" s="206" t="s">
        <v>56</v>
      </c>
      <c r="C30" s="207"/>
      <c r="D30" s="207"/>
      <c r="E30" s="207"/>
      <c r="F30" s="26" t="s">
        <v>57</v>
      </c>
      <c r="G30" s="41"/>
    </row>
    <row r="31" spans="1:7" s="25" customFormat="1" ht="18" customHeight="1">
      <c r="A31" s="38" t="s">
        <v>19</v>
      </c>
      <c r="B31" s="206" t="s">
        <v>58</v>
      </c>
      <c r="C31" s="207"/>
      <c r="D31" s="207"/>
      <c r="E31" s="207"/>
      <c r="F31" s="26" t="s">
        <v>59</v>
      </c>
      <c r="G31" s="41"/>
    </row>
    <row r="32" spans="1:7" s="25" customFormat="1" ht="18" customHeight="1">
      <c r="A32" s="38" t="s">
        <v>22</v>
      </c>
      <c r="B32" s="201" t="s">
        <v>60</v>
      </c>
      <c r="C32" s="202"/>
      <c r="D32" s="202"/>
      <c r="E32" s="202"/>
      <c r="F32" s="26" t="s">
        <v>51</v>
      </c>
      <c r="G32" s="41"/>
    </row>
    <row r="33" spans="1:7" s="25" customFormat="1" ht="18" customHeight="1">
      <c r="A33" s="38" t="s">
        <v>37</v>
      </c>
      <c r="B33" s="39" t="s">
        <v>61</v>
      </c>
      <c r="C33" s="40"/>
      <c r="D33" s="40"/>
      <c r="E33" s="40"/>
      <c r="F33" s="26" t="s">
        <v>62</v>
      </c>
      <c r="G33" s="41"/>
    </row>
    <row r="34" spans="1:7" s="25" customFormat="1" ht="18" customHeight="1">
      <c r="A34" s="38" t="s">
        <v>40</v>
      </c>
      <c r="B34" s="201" t="s">
        <v>63</v>
      </c>
      <c r="C34" s="202"/>
      <c r="D34" s="202"/>
      <c r="E34" s="40"/>
      <c r="F34" s="26" t="s">
        <v>64</v>
      </c>
      <c r="G34" s="41"/>
    </row>
    <row r="35" spans="1:7" s="25" customFormat="1" ht="18" customHeight="1">
      <c r="A35" s="42" t="s">
        <v>43</v>
      </c>
      <c r="B35" s="203" t="s">
        <v>65</v>
      </c>
      <c r="C35" s="204"/>
      <c r="D35" s="204"/>
      <c r="E35" s="204"/>
      <c r="F35" s="32" t="s">
        <v>66</v>
      </c>
      <c r="G35" s="43"/>
    </row>
    <row r="36" ht="9.75" customHeight="1"/>
    <row r="37" spans="1:7" ht="22.5" customHeight="1">
      <c r="A37" s="205" t="s">
        <v>67</v>
      </c>
      <c r="B37" s="205"/>
      <c r="C37" s="205"/>
      <c r="D37" s="205"/>
      <c r="E37" s="205"/>
      <c r="F37" s="205"/>
      <c r="G37" s="205"/>
    </row>
    <row r="38" ht="15.75">
      <c r="G38" s="44"/>
    </row>
    <row r="41" ht="18.75">
      <c r="A41" s="45"/>
    </row>
    <row r="42" ht="18.75">
      <c r="A42" s="45"/>
    </row>
  </sheetData>
  <mergeCells count="27">
    <mergeCell ref="B7:G7"/>
    <mergeCell ref="B10:E10"/>
    <mergeCell ref="B11:D11"/>
    <mergeCell ref="A12:E12"/>
    <mergeCell ref="B13:E13"/>
    <mergeCell ref="B14:D14"/>
    <mergeCell ref="B15:E15"/>
    <mergeCell ref="B16:E16"/>
    <mergeCell ref="B17:E17"/>
    <mergeCell ref="B18:E18"/>
    <mergeCell ref="B19:E19"/>
    <mergeCell ref="B20:D20"/>
    <mergeCell ref="B21:D21"/>
    <mergeCell ref="B22:E22"/>
    <mergeCell ref="B23:E23"/>
    <mergeCell ref="B24:D24"/>
    <mergeCell ref="B25:E25"/>
    <mergeCell ref="B26:E26"/>
    <mergeCell ref="A27:E27"/>
    <mergeCell ref="B28:E28"/>
    <mergeCell ref="B34:D34"/>
    <mergeCell ref="B35:E35"/>
    <mergeCell ref="A37:G37"/>
    <mergeCell ref="B29:D29"/>
    <mergeCell ref="B30:E30"/>
    <mergeCell ref="B31:E31"/>
    <mergeCell ref="B32:E3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9">
      <selection activeCell="J2" sqref="J2"/>
    </sheetView>
  </sheetViews>
  <sheetFormatPr defaultColWidth="9.00390625" defaultRowHeight="12.75"/>
  <cols>
    <col min="1" max="1" width="3.625" style="0" customWidth="1"/>
    <col min="2" max="2" width="5.00390625" style="0" customWidth="1"/>
    <col min="3" max="3" width="6.125" style="0" customWidth="1"/>
    <col min="4" max="4" width="29.875" style="0" customWidth="1"/>
    <col min="5" max="5" width="11.00390625" style="0" customWidth="1"/>
    <col min="6" max="6" width="11.625" style="0" customWidth="1"/>
    <col min="7" max="7" width="10.875" style="0" customWidth="1"/>
    <col min="9" max="9" width="11.375" style="0" customWidth="1"/>
    <col min="10" max="10" width="10.00390625" style="0" customWidth="1"/>
    <col min="11" max="11" width="22.375" style="0" customWidth="1"/>
  </cols>
  <sheetData>
    <row r="1" spans="1:11" ht="12" customHeight="1">
      <c r="A1" s="1"/>
      <c r="B1" s="1"/>
      <c r="C1" s="1"/>
      <c r="D1" s="1"/>
      <c r="E1" s="1"/>
      <c r="F1" s="1"/>
      <c r="G1" s="1"/>
      <c r="H1" s="1"/>
      <c r="I1" s="46"/>
      <c r="J1" s="257" t="s">
        <v>69</v>
      </c>
      <c r="K1" s="258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10"/>
      <c r="J2" s="48" t="s">
        <v>208</v>
      </c>
      <c r="K2" s="47"/>
      <c r="L2" s="47"/>
      <c r="M2" s="47"/>
    </row>
    <row r="3" spans="1:11" ht="12" customHeight="1">
      <c r="A3" s="1"/>
      <c r="B3" s="1"/>
      <c r="C3" s="1"/>
      <c r="D3" s="1"/>
      <c r="E3" s="1"/>
      <c r="F3" s="1"/>
      <c r="G3" s="1"/>
      <c r="H3" s="1"/>
      <c r="I3" s="46"/>
      <c r="J3" s="257" t="s">
        <v>2</v>
      </c>
      <c r="K3" s="258"/>
    </row>
    <row r="4" spans="1:11" ht="12" customHeight="1">
      <c r="A4" s="1"/>
      <c r="B4" s="1"/>
      <c r="C4" s="1"/>
      <c r="D4" s="1"/>
      <c r="E4" s="1"/>
      <c r="F4" s="1"/>
      <c r="G4" s="1"/>
      <c r="H4" s="1"/>
      <c r="I4" s="46"/>
      <c r="J4" s="259" t="s">
        <v>207</v>
      </c>
      <c r="K4" s="258"/>
    </row>
    <row r="5" spans="1:11" ht="14.25" customHeight="1">
      <c r="A5" s="260" t="s">
        <v>70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1:11" ht="1.5" customHeight="1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9" t="s">
        <v>71</v>
      </c>
    </row>
    <row r="8" spans="1:11" ht="12.75" customHeight="1">
      <c r="A8" s="253" t="s">
        <v>72</v>
      </c>
      <c r="B8" s="240" t="s">
        <v>73</v>
      </c>
      <c r="C8" s="235" t="s">
        <v>74</v>
      </c>
      <c r="D8" s="240" t="s">
        <v>75</v>
      </c>
      <c r="E8" s="235" t="s">
        <v>76</v>
      </c>
      <c r="F8" s="238" t="s">
        <v>77</v>
      </c>
      <c r="G8" s="239"/>
      <c r="H8" s="239"/>
      <c r="I8" s="239"/>
      <c r="J8" s="239"/>
      <c r="K8" s="240" t="s">
        <v>78</v>
      </c>
    </row>
    <row r="9" spans="1:11" ht="12.75" customHeight="1">
      <c r="A9" s="254"/>
      <c r="B9" s="255"/>
      <c r="C9" s="236"/>
      <c r="D9" s="255"/>
      <c r="E9" s="236"/>
      <c r="F9" s="243" t="s">
        <v>79</v>
      </c>
      <c r="G9" s="246" t="s">
        <v>80</v>
      </c>
      <c r="H9" s="237"/>
      <c r="I9" s="237"/>
      <c r="J9" s="237"/>
      <c r="K9" s="241"/>
    </row>
    <row r="10" spans="1:11" ht="12.75" customHeight="1">
      <c r="A10" s="254"/>
      <c r="B10" s="255"/>
      <c r="C10" s="236"/>
      <c r="D10" s="255"/>
      <c r="E10" s="236"/>
      <c r="F10" s="244"/>
      <c r="G10" s="247" t="s">
        <v>81</v>
      </c>
      <c r="H10" s="249" t="s">
        <v>82</v>
      </c>
      <c r="I10" s="247" t="s">
        <v>83</v>
      </c>
      <c r="J10" s="251" t="s">
        <v>84</v>
      </c>
      <c r="K10" s="241"/>
    </row>
    <row r="11" spans="1:11" ht="32.25" customHeight="1">
      <c r="A11" s="246"/>
      <c r="B11" s="256"/>
      <c r="C11" s="237"/>
      <c r="D11" s="256"/>
      <c r="E11" s="237"/>
      <c r="F11" s="245"/>
      <c r="G11" s="248"/>
      <c r="H11" s="250"/>
      <c r="I11" s="248"/>
      <c r="J11" s="252"/>
      <c r="K11" s="242"/>
    </row>
    <row r="12" spans="1:11" s="54" customFormat="1" ht="9.75" customHeight="1">
      <c r="A12" s="50">
        <v>1</v>
      </c>
      <c r="B12" s="51">
        <v>2</v>
      </c>
      <c r="C12" s="52">
        <v>3</v>
      </c>
      <c r="D12" s="51">
        <v>4</v>
      </c>
      <c r="E12" s="52">
        <v>5</v>
      </c>
      <c r="F12" s="51">
        <v>7</v>
      </c>
      <c r="G12" s="51">
        <v>8</v>
      </c>
      <c r="H12" s="52">
        <v>9</v>
      </c>
      <c r="I12" s="51">
        <v>10</v>
      </c>
      <c r="J12" s="51">
        <v>11</v>
      </c>
      <c r="K12" s="53">
        <v>12</v>
      </c>
    </row>
    <row r="13" spans="1:11" ht="9.75" customHeight="1">
      <c r="A13" s="191">
        <v>1</v>
      </c>
      <c r="B13" s="191">
        <v>600</v>
      </c>
      <c r="C13" s="191">
        <v>60014</v>
      </c>
      <c r="D13" s="232" t="s">
        <v>85</v>
      </c>
      <c r="E13" s="222">
        <f>F13</f>
        <v>946900</v>
      </c>
      <c r="F13" s="222">
        <v>946900</v>
      </c>
      <c r="G13" s="222"/>
      <c r="H13" s="224"/>
      <c r="I13" s="55" t="s">
        <v>86</v>
      </c>
      <c r="J13" s="189"/>
      <c r="K13" s="197" t="s">
        <v>87</v>
      </c>
    </row>
    <row r="14" spans="1:11" ht="12" customHeight="1">
      <c r="A14" s="219"/>
      <c r="B14" s="219"/>
      <c r="C14" s="219"/>
      <c r="D14" s="233"/>
      <c r="E14" s="223"/>
      <c r="F14" s="223"/>
      <c r="G14" s="223"/>
      <c r="H14" s="225"/>
      <c r="I14" s="56" t="s">
        <v>88</v>
      </c>
      <c r="J14" s="190"/>
      <c r="K14" s="192"/>
    </row>
    <row r="15" spans="1:11" ht="9.75" customHeight="1">
      <c r="A15" s="219"/>
      <c r="B15" s="219"/>
      <c r="C15" s="219"/>
      <c r="D15" s="233"/>
      <c r="E15" s="223"/>
      <c r="F15" s="223"/>
      <c r="G15" s="223"/>
      <c r="H15" s="225"/>
      <c r="I15" s="57" t="s">
        <v>89</v>
      </c>
      <c r="J15" s="190"/>
      <c r="K15" s="192"/>
    </row>
    <row r="16" spans="1:11" ht="9" customHeight="1">
      <c r="A16" s="228"/>
      <c r="B16" s="228"/>
      <c r="C16" s="228"/>
      <c r="D16" s="234"/>
      <c r="E16" s="230"/>
      <c r="F16" s="230"/>
      <c r="G16" s="230"/>
      <c r="H16" s="231"/>
      <c r="I16" s="58" t="s">
        <v>90</v>
      </c>
      <c r="J16" s="226"/>
      <c r="K16" s="227"/>
    </row>
    <row r="17" spans="1:11" ht="9" customHeight="1">
      <c r="A17" s="191">
        <v>2</v>
      </c>
      <c r="B17" s="191">
        <v>600</v>
      </c>
      <c r="C17" s="191">
        <v>60014</v>
      </c>
      <c r="D17" s="220" t="s">
        <v>91</v>
      </c>
      <c r="E17" s="222">
        <v>25010</v>
      </c>
      <c r="F17" s="222">
        <v>25010</v>
      </c>
      <c r="G17" s="222">
        <v>25010</v>
      </c>
      <c r="H17" s="224"/>
      <c r="I17" s="59" t="s">
        <v>86</v>
      </c>
      <c r="J17" s="189"/>
      <c r="K17" s="197" t="s">
        <v>87</v>
      </c>
    </row>
    <row r="18" spans="1:11" ht="9" customHeight="1">
      <c r="A18" s="219"/>
      <c r="B18" s="219"/>
      <c r="C18" s="219"/>
      <c r="D18" s="221"/>
      <c r="E18" s="223"/>
      <c r="F18" s="223"/>
      <c r="G18" s="223"/>
      <c r="H18" s="225"/>
      <c r="I18" s="57" t="s">
        <v>92</v>
      </c>
      <c r="J18" s="190"/>
      <c r="K18" s="192"/>
    </row>
    <row r="19" spans="1:11" ht="9" customHeight="1">
      <c r="A19" s="219"/>
      <c r="B19" s="219"/>
      <c r="C19" s="219"/>
      <c r="D19" s="221"/>
      <c r="E19" s="223"/>
      <c r="F19" s="223"/>
      <c r="G19" s="223"/>
      <c r="H19" s="225"/>
      <c r="I19" s="57" t="s">
        <v>89</v>
      </c>
      <c r="J19" s="190"/>
      <c r="K19" s="192"/>
    </row>
    <row r="20" spans="1:11" ht="3.75" customHeight="1">
      <c r="A20" s="228"/>
      <c r="B20" s="228"/>
      <c r="C20" s="228"/>
      <c r="D20" s="229"/>
      <c r="E20" s="230"/>
      <c r="F20" s="230"/>
      <c r="G20" s="230"/>
      <c r="H20" s="231"/>
      <c r="I20" s="60" t="s">
        <v>90</v>
      </c>
      <c r="J20" s="226"/>
      <c r="K20" s="227"/>
    </row>
    <row r="21" spans="1:11" ht="9" customHeight="1">
      <c r="A21" s="191">
        <v>3</v>
      </c>
      <c r="B21" s="191">
        <v>600</v>
      </c>
      <c r="C21" s="191">
        <v>60014</v>
      </c>
      <c r="D21" s="220" t="s">
        <v>93</v>
      </c>
      <c r="E21" s="222">
        <v>4000</v>
      </c>
      <c r="F21" s="222">
        <v>4000</v>
      </c>
      <c r="G21" s="222">
        <v>4000</v>
      </c>
      <c r="H21" s="224"/>
      <c r="I21" s="59" t="s">
        <v>86</v>
      </c>
      <c r="J21" s="189"/>
      <c r="K21" s="197" t="s">
        <v>87</v>
      </c>
    </row>
    <row r="22" spans="1:11" ht="9" customHeight="1">
      <c r="A22" s="219"/>
      <c r="B22" s="219"/>
      <c r="C22" s="219"/>
      <c r="D22" s="221"/>
      <c r="E22" s="223"/>
      <c r="F22" s="223"/>
      <c r="G22" s="223"/>
      <c r="H22" s="225"/>
      <c r="I22" s="57" t="s">
        <v>92</v>
      </c>
      <c r="J22" s="190"/>
      <c r="K22" s="192"/>
    </row>
    <row r="23" spans="1:11" ht="9" customHeight="1">
      <c r="A23" s="219"/>
      <c r="B23" s="219"/>
      <c r="C23" s="219"/>
      <c r="D23" s="221"/>
      <c r="E23" s="223"/>
      <c r="F23" s="223"/>
      <c r="G23" s="223"/>
      <c r="H23" s="225"/>
      <c r="I23" s="57" t="s">
        <v>89</v>
      </c>
      <c r="J23" s="190"/>
      <c r="K23" s="192"/>
    </row>
    <row r="24" spans="1:11" ht="12.75" customHeight="1">
      <c r="A24" s="191">
        <v>4</v>
      </c>
      <c r="B24" s="191">
        <v>600</v>
      </c>
      <c r="C24" s="191">
        <v>60014</v>
      </c>
      <c r="D24" s="89" t="s">
        <v>111</v>
      </c>
      <c r="E24" s="222">
        <v>44230</v>
      </c>
      <c r="F24" s="222">
        <v>44230</v>
      </c>
      <c r="G24" s="222">
        <v>44230</v>
      </c>
      <c r="H24" s="224"/>
      <c r="I24" s="59" t="s">
        <v>86</v>
      </c>
      <c r="J24" s="189"/>
      <c r="K24" s="197" t="s">
        <v>87</v>
      </c>
    </row>
    <row r="25" spans="1:11" ht="10.5" customHeight="1">
      <c r="A25" s="219"/>
      <c r="B25" s="219"/>
      <c r="C25" s="219"/>
      <c r="D25" s="90" t="s">
        <v>202</v>
      </c>
      <c r="E25" s="223"/>
      <c r="F25" s="223"/>
      <c r="G25" s="223"/>
      <c r="H25" s="225"/>
      <c r="I25" s="57" t="s">
        <v>92</v>
      </c>
      <c r="J25" s="190"/>
      <c r="K25" s="192"/>
    </row>
    <row r="26" spans="1:11" ht="12.75" customHeight="1">
      <c r="A26" s="219"/>
      <c r="B26" s="219"/>
      <c r="C26" s="219"/>
      <c r="D26" s="91" t="s">
        <v>112</v>
      </c>
      <c r="E26" s="223"/>
      <c r="F26" s="223"/>
      <c r="G26" s="223"/>
      <c r="H26" s="225"/>
      <c r="I26" s="57" t="s">
        <v>89</v>
      </c>
      <c r="J26" s="190"/>
      <c r="K26" s="192"/>
    </row>
    <row r="27" spans="1:11" s="67" customFormat="1" ht="15" customHeight="1">
      <c r="A27" s="61"/>
      <c r="B27" s="61">
        <v>600</v>
      </c>
      <c r="C27" s="61"/>
      <c r="D27" s="61" t="s">
        <v>94</v>
      </c>
      <c r="E27" s="62">
        <f>SUM(E13:E24)</f>
        <v>1020140</v>
      </c>
      <c r="F27" s="62">
        <f>SUM(F13:F24)</f>
        <v>1020140</v>
      </c>
      <c r="G27" s="62">
        <f>SUM(G13:G24)</f>
        <v>73240</v>
      </c>
      <c r="H27" s="63" t="s">
        <v>95</v>
      </c>
      <c r="I27" s="64">
        <v>946900</v>
      </c>
      <c r="J27" s="65" t="s">
        <v>95</v>
      </c>
      <c r="K27" s="66" t="s">
        <v>95</v>
      </c>
    </row>
    <row r="28" spans="1:11" ht="9" customHeight="1">
      <c r="A28" s="191">
        <v>5</v>
      </c>
      <c r="B28" s="191">
        <v>750</v>
      </c>
      <c r="C28" s="191">
        <v>75020</v>
      </c>
      <c r="D28" s="220" t="s">
        <v>96</v>
      </c>
      <c r="E28" s="222">
        <v>95000</v>
      </c>
      <c r="F28" s="222">
        <v>95000</v>
      </c>
      <c r="G28" s="222">
        <v>95000</v>
      </c>
      <c r="H28" s="224"/>
      <c r="I28" s="68" t="s">
        <v>86</v>
      </c>
      <c r="J28" s="189"/>
      <c r="K28" s="197" t="s">
        <v>97</v>
      </c>
    </row>
    <row r="29" spans="1:11" ht="9" customHeight="1">
      <c r="A29" s="219"/>
      <c r="B29" s="219"/>
      <c r="C29" s="219"/>
      <c r="D29" s="221"/>
      <c r="E29" s="223"/>
      <c r="F29" s="223"/>
      <c r="G29" s="223"/>
      <c r="H29" s="225"/>
      <c r="I29" s="69" t="s">
        <v>92</v>
      </c>
      <c r="J29" s="190"/>
      <c r="K29" s="192"/>
    </row>
    <row r="30" spans="1:11" ht="9" customHeight="1">
      <c r="A30" s="219"/>
      <c r="B30" s="219"/>
      <c r="C30" s="219"/>
      <c r="D30" s="221"/>
      <c r="E30" s="223"/>
      <c r="F30" s="223"/>
      <c r="G30" s="223"/>
      <c r="H30" s="225"/>
      <c r="I30" s="69" t="s">
        <v>89</v>
      </c>
      <c r="J30" s="190"/>
      <c r="K30" s="192"/>
    </row>
    <row r="31" spans="1:11" ht="9" customHeight="1">
      <c r="A31" s="191">
        <v>6</v>
      </c>
      <c r="B31" s="191">
        <v>750</v>
      </c>
      <c r="C31" s="191">
        <v>75020</v>
      </c>
      <c r="D31" s="220" t="s">
        <v>98</v>
      </c>
      <c r="E31" s="222">
        <v>144600</v>
      </c>
      <c r="F31" s="222">
        <v>144600</v>
      </c>
      <c r="G31" s="222">
        <v>144600</v>
      </c>
      <c r="H31" s="224"/>
      <c r="I31" s="70" t="s">
        <v>86</v>
      </c>
      <c r="J31" s="189"/>
      <c r="K31" s="197" t="s">
        <v>97</v>
      </c>
    </row>
    <row r="32" spans="1:11" ht="9" customHeight="1">
      <c r="A32" s="219"/>
      <c r="B32" s="219"/>
      <c r="C32" s="219"/>
      <c r="D32" s="221"/>
      <c r="E32" s="223"/>
      <c r="F32" s="223"/>
      <c r="G32" s="223"/>
      <c r="H32" s="225"/>
      <c r="I32" s="69" t="s">
        <v>92</v>
      </c>
      <c r="J32" s="190"/>
      <c r="K32" s="192"/>
    </row>
    <row r="33" spans="1:11" ht="9" customHeight="1">
      <c r="A33" s="219"/>
      <c r="B33" s="219"/>
      <c r="C33" s="219"/>
      <c r="D33" s="221"/>
      <c r="E33" s="223"/>
      <c r="F33" s="223"/>
      <c r="G33" s="223"/>
      <c r="H33" s="225"/>
      <c r="I33" s="69" t="s">
        <v>89</v>
      </c>
      <c r="J33" s="190"/>
      <c r="K33" s="192"/>
    </row>
    <row r="34" spans="1:11" ht="9" customHeight="1">
      <c r="A34" s="191">
        <v>7</v>
      </c>
      <c r="B34" s="191">
        <v>750</v>
      </c>
      <c r="C34" s="191">
        <v>75020</v>
      </c>
      <c r="D34" s="220" t="s">
        <v>99</v>
      </c>
      <c r="E34" s="222">
        <v>15000</v>
      </c>
      <c r="F34" s="222">
        <v>15000</v>
      </c>
      <c r="G34" s="222">
        <v>15000</v>
      </c>
      <c r="H34" s="224"/>
      <c r="I34" s="70" t="s">
        <v>86</v>
      </c>
      <c r="J34" s="189"/>
      <c r="K34" s="197" t="s">
        <v>97</v>
      </c>
    </row>
    <row r="35" spans="1:11" ht="9" customHeight="1">
      <c r="A35" s="219"/>
      <c r="B35" s="219"/>
      <c r="C35" s="219"/>
      <c r="D35" s="221"/>
      <c r="E35" s="223"/>
      <c r="F35" s="223"/>
      <c r="G35" s="223"/>
      <c r="H35" s="225"/>
      <c r="I35" s="69" t="s">
        <v>92</v>
      </c>
      <c r="J35" s="190"/>
      <c r="K35" s="192"/>
    </row>
    <row r="36" spans="1:11" ht="9" customHeight="1">
      <c r="A36" s="219"/>
      <c r="B36" s="219"/>
      <c r="C36" s="219"/>
      <c r="D36" s="221"/>
      <c r="E36" s="223"/>
      <c r="F36" s="223"/>
      <c r="G36" s="223"/>
      <c r="H36" s="225"/>
      <c r="I36" s="69" t="s">
        <v>89</v>
      </c>
      <c r="J36" s="190"/>
      <c r="K36" s="192"/>
    </row>
    <row r="37" spans="1:11" s="67" customFormat="1" ht="12.75" customHeight="1">
      <c r="A37" s="61"/>
      <c r="B37" s="61">
        <v>750</v>
      </c>
      <c r="C37" s="61"/>
      <c r="D37" s="71" t="s">
        <v>94</v>
      </c>
      <c r="E37" s="62">
        <f>SUM(E28:E36)</f>
        <v>254600</v>
      </c>
      <c r="F37" s="62">
        <f>SUM(F28:F36)</f>
        <v>254600</v>
      </c>
      <c r="G37" s="62">
        <f>SUM(G28:G36)</f>
        <v>254600</v>
      </c>
      <c r="H37" s="72"/>
      <c r="I37" s="73"/>
      <c r="J37" s="74"/>
      <c r="K37" s="75"/>
    </row>
    <row r="38" spans="1:11" s="67" customFormat="1" ht="24" customHeight="1">
      <c r="A38" s="76">
        <v>8</v>
      </c>
      <c r="B38" s="61">
        <v>754</v>
      </c>
      <c r="C38" s="77">
        <v>75411</v>
      </c>
      <c r="D38" s="78" t="s">
        <v>100</v>
      </c>
      <c r="E38" s="62">
        <v>70000</v>
      </c>
      <c r="F38" s="79">
        <v>70000</v>
      </c>
      <c r="G38" s="62">
        <v>70000</v>
      </c>
      <c r="H38" s="80"/>
      <c r="I38" s="81"/>
      <c r="J38" s="74"/>
      <c r="K38" s="75"/>
    </row>
    <row r="39" spans="1:11" s="67" customFormat="1" ht="27" customHeight="1">
      <c r="A39" s="76">
        <v>9</v>
      </c>
      <c r="B39" s="61">
        <v>801</v>
      </c>
      <c r="C39" s="77">
        <v>80130</v>
      </c>
      <c r="D39" s="78" t="s">
        <v>101</v>
      </c>
      <c r="E39" s="79">
        <f>F39</f>
        <v>5400</v>
      </c>
      <c r="F39" s="62">
        <f>G39</f>
        <v>5400</v>
      </c>
      <c r="G39" s="62">
        <v>5400</v>
      </c>
      <c r="H39" s="80"/>
      <c r="I39" s="82" t="s">
        <v>102</v>
      </c>
      <c r="J39" s="74"/>
      <c r="K39" s="75"/>
    </row>
    <row r="40" spans="1:11" s="67" customFormat="1" ht="42" customHeight="1">
      <c r="A40" s="76">
        <v>10</v>
      </c>
      <c r="B40" s="61">
        <v>851</v>
      </c>
      <c r="C40" s="77">
        <v>85111</v>
      </c>
      <c r="D40" s="78" t="s">
        <v>103</v>
      </c>
      <c r="E40" s="79">
        <v>441000</v>
      </c>
      <c r="F40" s="62">
        <v>441000</v>
      </c>
      <c r="G40" s="62">
        <v>441000</v>
      </c>
      <c r="H40" s="80"/>
      <c r="I40" s="82" t="s">
        <v>102</v>
      </c>
      <c r="J40" s="74"/>
      <c r="K40" s="83" t="s">
        <v>104</v>
      </c>
    </row>
    <row r="41" spans="1:11" s="67" customFormat="1" ht="43.5" customHeight="1">
      <c r="A41" s="76">
        <v>11</v>
      </c>
      <c r="B41" s="61">
        <v>854</v>
      </c>
      <c r="C41" s="77">
        <v>85403</v>
      </c>
      <c r="D41" s="78" t="s">
        <v>113</v>
      </c>
      <c r="E41" s="79">
        <v>95000</v>
      </c>
      <c r="F41" s="62">
        <v>95000</v>
      </c>
      <c r="G41" s="62"/>
      <c r="H41" s="80"/>
      <c r="I41" s="92" t="s">
        <v>115</v>
      </c>
      <c r="J41" s="74"/>
      <c r="K41" s="83" t="s">
        <v>114</v>
      </c>
    </row>
    <row r="42" spans="1:11" s="67" customFormat="1" ht="14.25">
      <c r="A42" s="193" t="s">
        <v>105</v>
      </c>
      <c r="B42" s="187"/>
      <c r="C42" s="187"/>
      <c r="D42" s="188"/>
      <c r="E42" s="84">
        <f>E27+E37+E38+E39+E41+E40</f>
        <v>1886140</v>
      </c>
      <c r="F42" s="84">
        <f>F27+F37+F38+F39+F41+F40</f>
        <v>1886140</v>
      </c>
      <c r="G42" s="84">
        <f>G27+G37+G38+G39+G40</f>
        <v>844240</v>
      </c>
      <c r="H42" s="85" t="s">
        <v>95</v>
      </c>
      <c r="I42" s="86">
        <v>1041900</v>
      </c>
      <c r="J42" s="87" t="s">
        <v>95</v>
      </c>
      <c r="K42" s="88" t="s">
        <v>95</v>
      </c>
    </row>
    <row r="43" ht="9" customHeight="1">
      <c r="A43" s="93" t="s">
        <v>106</v>
      </c>
    </row>
    <row r="44" ht="7.5" customHeight="1">
      <c r="A44" s="93" t="s">
        <v>107</v>
      </c>
    </row>
    <row r="45" ht="9" customHeight="1">
      <c r="A45" s="93" t="s">
        <v>108</v>
      </c>
    </row>
    <row r="46" ht="9" customHeight="1">
      <c r="A46" s="93" t="s">
        <v>109</v>
      </c>
    </row>
    <row r="47" ht="6.75" customHeight="1">
      <c r="A47" s="93" t="s">
        <v>110</v>
      </c>
    </row>
  </sheetData>
  <mergeCells count="87">
    <mergeCell ref="J1:K1"/>
    <mergeCell ref="J3:K3"/>
    <mergeCell ref="J4:K4"/>
    <mergeCell ref="A5:K6"/>
    <mergeCell ref="A8:A11"/>
    <mergeCell ref="B8:B11"/>
    <mergeCell ref="C8:C11"/>
    <mergeCell ref="D8:D11"/>
    <mergeCell ref="E8:E11"/>
    <mergeCell ref="F8:J8"/>
    <mergeCell ref="K8:K11"/>
    <mergeCell ref="F9:F11"/>
    <mergeCell ref="G9:J9"/>
    <mergeCell ref="G10:G11"/>
    <mergeCell ref="H10:H11"/>
    <mergeCell ref="I10:I11"/>
    <mergeCell ref="J10:J11"/>
    <mergeCell ref="A13:A16"/>
    <mergeCell ref="B13:B16"/>
    <mergeCell ref="C13:C16"/>
    <mergeCell ref="D13:D16"/>
    <mergeCell ref="E13:E16"/>
    <mergeCell ref="F13:F16"/>
    <mergeCell ref="G13:G16"/>
    <mergeCell ref="H13:H16"/>
    <mergeCell ref="J13:J16"/>
    <mergeCell ref="K13:K16"/>
    <mergeCell ref="A17:A20"/>
    <mergeCell ref="B17:B20"/>
    <mergeCell ref="C17:C20"/>
    <mergeCell ref="D17:D20"/>
    <mergeCell ref="E17:E20"/>
    <mergeCell ref="F17:F20"/>
    <mergeCell ref="G17:G20"/>
    <mergeCell ref="H17:H20"/>
    <mergeCell ref="J17:J20"/>
    <mergeCell ref="K17:K20"/>
    <mergeCell ref="A21:A23"/>
    <mergeCell ref="B21:B23"/>
    <mergeCell ref="C21:C23"/>
    <mergeCell ref="D21:D23"/>
    <mergeCell ref="E21:E23"/>
    <mergeCell ref="F21:F23"/>
    <mergeCell ref="G21:G23"/>
    <mergeCell ref="H21:H23"/>
    <mergeCell ref="J21:J23"/>
    <mergeCell ref="K21:K23"/>
    <mergeCell ref="A24:A26"/>
    <mergeCell ref="B24:B26"/>
    <mergeCell ref="C24:C26"/>
    <mergeCell ref="E24:E26"/>
    <mergeCell ref="F24:F26"/>
    <mergeCell ref="G24:G26"/>
    <mergeCell ref="H24:H26"/>
    <mergeCell ref="J24:J26"/>
    <mergeCell ref="K24:K26"/>
    <mergeCell ref="A28:A30"/>
    <mergeCell ref="B28:B30"/>
    <mergeCell ref="C28:C30"/>
    <mergeCell ref="D28:D30"/>
    <mergeCell ref="E28:E30"/>
    <mergeCell ref="F28:F30"/>
    <mergeCell ref="G28:G30"/>
    <mergeCell ref="H28:H30"/>
    <mergeCell ref="K28:K30"/>
    <mergeCell ref="A31:A33"/>
    <mergeCell ref="B31:B33"/>
    <mergeCell ref="C31:C33"/>
    <mergeCell ref="D31:D33"/>
    <mergeCell ref="E31:E33"/>
    <mergeCell ref="F31:F33"/>
    <mergeCell ref="G31:G33"/>
    <mergeCell ref="H31:H33"/>
    <mergeCell ref="G34:G36"/>
    <mergeCell ref="H34:H36"/>
    <mergeCell ref="J28:J30"/>
    <mergeCell ref="J34:J36"/>
    <mergeCell ref="K34:K36"/>
    <mergeCell ref="A42:D42"/>
    <mergeCell ref="J31:J33"/>
    <mergeCell ref="K31:K33"/>
    <mergeCell ref="A34:A36"/>
    <mergeCell ref="B34:B36"/>
    <mergeCell ref="C34:C36"/>
    <mergeCell ref="D34:D36"/>
    <mergeCell ref="E34:E36"/>
    <mergeCell ref="F34:F36"/>
  </mergeCells>
  <printOptions/>
  <pageMargins left="0.7874015748031497" right="0.7874015748031497" top="0.1968503937007874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5"/>
  <sheetViews>
    <sheetView tabSelected="1" workbookViewId="0" topLeftCell="A1">
      <selection activeCell="J38" sqref="J38"/>
    </sheetView>
  </sheetViews>
  <sheetFormatPr defaultColWidth="9.00390625" defaultRowHeight="12.75"/>
  <cols>
    <col min="1" max="1" width="3.25390625" style="138" customWidth="1"/>
    <col min="2" max="2" width="5.25390625" style="138" customWidth="1"/>
    <col min="3" max="3" width="5.75390625" style="138" customWidth="1"/>
    <col min="4" max="4" width="16.75390625" style="0" customWidth="1"/>
    <col min="5" max="5" width="11.625" style="0" customWidth="1"/>
    <col min="6" max="6" width="9.875" style="0" customWidth="1"/>
    <col min="7" max="7" width="10.125" style="0" customWidth="1"/>
    <col min="8" max="8" width="8.875" style="0" customWidth="1"/>
    <col min="9" max="9" width="5.125" style="0" customWidth="1"/>
    <col min="11" max="11" width="10.125" style="0" customWidth="1"/>
    <col min="12" max="13" width="9.625" style="0" customWidth="1"/>
    <col min="14" max="14" width="10.00390625" style="0" customWidth="1"/>
    <col min="15" max="15" width="11.00390625" style="0" customWidth="1"/>
  </cols>
  <sheetData>
    <row r="1" spans="1:15" ht="12" customHeight="1">
      <c r="A1" s="17"/>
      <c r="B1" s="17"/>
      <c r="C1" s="17"/>
      <c r="D1" s="1"/>
      <c r="E1" s="1"/>
      <c r="F1" s="1"/>
      <c r="G1" s="1"/>
      <c r="H1" s="1"/>
      <c r="I1" s="1"/>
      <c r="J1" s="46"/>
      <c r="K1" s="46"/>
      <c r="L1" s="94"/>
      <c r="M1" s="186" t="s">
        <v>0</v>
      </c>
      <c r="N1" s="95"/>
      <c r="O1" s="96"/>
    </row>
    <row r="2" spans="1:15" ht="12" customHeight="1">
      <c r="A2" s="17"/>
      <c r="B2" s="17"/>
      <c r="C2" s="17"/>
      <c r="D2" s="1"/>
      <c r="E2" s="1"/>
      <c r="F2" s="1"/>
      <c r="G2" s="1"/>
      <c r="H2" s="1"/>
      <c r="I2" s="1"/>
      <c r="J2" s="10"/>
      <c r="K2" s="10"/>
      <c r="L2" s="6"/>
      <c r="M2" s="186" t="s">
        <v>208</v>
      </c>
      <c r="N2" s="95"/>
      <c r="O2" s="48"/>
    </row>
    <row r="3" spans="1:15" ht="12" customHeight="1">
      <c r="A3" s="17"/>
      <c r="B3" s="17"/>
      <c r="C3" s="17"/>
      <c r="D3" s="1"/>
      <c r="E3" s="1"/>
      <c r="F3" s="97"/>
      <c r="G3" s="1"/>
      <c r="H3" s="1"/>
      <c r="I3" s="1"/>
      <c r="J3" s="46"/>
      <c r="K3" s="46"/>
      <c r="L3" s="6"/>
      <c r="M3" s="186" t="s">
        <v>2</v>
      </c>
      <c r="N3" s="95"/>
      <c r="O3" s="48"/>
    </row>
    <row r="4" spans="1:15" ht="12" customHeight="1">
      <c r="A4" s="17"/>
      <c r="B4" s="17"/>
      <c r="C4" s="17"/>
      <c r="D4" s="1"/>
      <c r="E4" s="1"/>
      <c r="F4" s="1"/>
      <c r="G4" s="1"/>
      <c r="H4" s="1"/>
      <c r="I4" s="1"/>
      <c r="J4" s="46"/>
      <c r="K4" s="46"/>
      <c r="L4" s="2"/>
      <c r="M4" s="9" t="s">
        <v>209</v>
      </c>
      <c r="N4" s="98"/>
      <c r="O4" s="99"/>
    </row>
    <row r="5" spans="1:15" ht="12" customHeight="1">
      <c r="A5" s="17"/>
      <c r="B5" s="17"/>
      <c r="C5" s="17"/>
      <c r="D5" s="1"/>
      <c r="E5" s="1"/>
      <c r="F5" s="1"/>
      <c r="G5" s="1"/>
      <c r="H5" s="1"/>
      <c r="I5" s="1"/>
      <c r="J5" s="46"/>
      <c r="K5" s="46"/>
      <c r="L5" s="2"/>
      <c r="M5" s="99"/>
      <c r="N5" s="98"/>
      <c r="O5" s="99"/>
    </row>
    <row r="6" spans="1:15" s="100" customFormat="1" ht="16.5" customHeight="1">
      <c r="A6" s="261" t="s">
        <v>116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ht="11.25" customHeight="1">
      <c r="A7" s="17"/>
      <c r="B7" s="17"/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01" t="s">
        <v>71</v>
      </c>
    </row>
    <row r="8" spans="1:15" ht="15.75" customHeight="1">
      <c r="A8" s="262" t="s">
        <v>72</v>
      </c>
      <c r="B8" s="247" t="s">
        <v>73</v>
      </c>
      <c r="C8" s="249" t="s">
        <v>117</v>
      </c>
      <c r="D8" s="267" t="s">
        <v>118</v>
      </c>
      <c r="E8" s="270" t="s">
        <v>76</v>
      </c>
      <c r="F8" s="267" t="s">
        <v>119</v>
      </c>
      <c r="G8" s="273" t="s">
        <v>77</v>
      </c>
      <c r="H8" s="273"/>
      <c r="I8" s="273"/>
      <c r="J8" s="273"/>
      <c r="K8" s="273"/>
      <c r="L8" s="273"/>
      <c r="M8" s="273"/>
      <c r="N8" s="274"/>
      <c r="O8" s="247" t="s">
        <v>78</v>
      </c>
    </row>
    <row r="9" spans="1:15" ht="12.75" customHeight="1">
      <c r="A9" s="263"/>
      <c r="B9" s="265"/>
      <c r="C9" s="266"/>
      <c r="D9" s="268"/>
      <c r="E9" s="271"/>
      <c r="F9" s="268"/>
      <c r="G9" s="277" t="s">
        <v>79</v>
      </c>
      <c r="H9" s="246" t="s">
        <v>120</v>
      </c>
      <c r="I9" s="237"/>
      <c r="J9" s="237"/>
      <c r="K9" s="237"/>
      <c r="L9" s="267" t="s">
        <v>121</v>
      </c>
      <c r="M9" s="270" t="s">
        <v>122</v>
      </c>
      <c r="N9" s="247" t="s">
        <v>123</v>
      </c>
      <c r="O9" s="275"/>
    </row>
    <row r="10" spans="1:15" ht="12.75" customHeight="1">
      <c r="A10" s="263"/>
      <c r="B10" s="265"/>
      <c r="C10" s="266"/>
      <c r="D10" s="268"/>
      <c r="E10" s="271"/>
      <c r="F10" s="268"/>
      <c r="G10" s="278"/>
      <c r="H10" s="280" t="s">
        <v>81</v>
      </c>
      <c r="I10" s="282" t="s">
        <v>124</v>
      </c>
      <c r="J10" s="284" t="s">
        <v>83</v>
      </c>
      <c r="K10" s="251" t="s">
        <v>84</v>
      </c>
      <c r="L10" s="268"/>
      <c r="M10" s="271"/>
      <c r="N10" s="265"/>
      <c r="O10" s="275"/>
    </row>
    <row r="11" spans="1:15" ht="30.75" customHeight="1">
      <c r="A11" s="264"/>
      <c r="B11" s="248"/>
      <c r="C11" s="250"/>
      <c r="D11" s="269"/>
      <c r="E11" s="272"/>
      <c r="F11" s="269"/>
      <c r="G11" s="279"/>
      <c r="H11" s="281"/>
      <c r="I11" s="283"/>
      <c r="J11" s="285"/>
      <c r="K11" s="252"/>
      <c r="L11" s="269"/>
      <c r="M11" s="272"/>
      <c r="N11" s="248"/>
      <c r="O11" s="276"/>
    </row>
    <row r="12" spans="1:15" s="54" customFormat="1" ht="9.75" customHeight="1">
      <c r="A12" s="50">
        <v>1</v>
      </c>
      <c r="B12" s="51">
        <v>2</v>
      </c>
      <c r="C12" s="52">
        <v>3</v>
      </c>
      <c r="D12" s="51">
        <v>4</v>
      </c>
      <c r="E12" s="52">
        <v>5</v>
      </c>
      <c r="F12" s="51">
        <v>6</v>
      </c>
      <c r="G12" s="52">
        <v>7</v>
      </c>
      <c r="H12" s="51">
        <v>8</v>
      </c>
      <c r="I12" s="52">
        <v>9</v>
      </c>
      <c r="J12" s="51">
        <v>10</v>
      </c>
      <c r="K12" s="52">
        <v>11</v>
      </c>
      <c r="L12" s="51">
        <v>12</v>
      </c>
      <c r="M12" s="52">
        <v>13</v>
      </c>
      <c r="N12" s="51">
        <v>14</v>
      </c>
      <c r="O12" s="53">
        <v>15</v>
      </c>
    </row>
    <row r="13" spans="1:15" ht="9.75" customHeight="1">
      <c r="A13" s="286">
        <v>1</v>
      </c>
      <c r="B13" s="286">
        <v>600</v>
      </c>
      <c r="C13" s="286">
        <v>60014</v>
      </c>
      <c r="D13" s="289" t="s">
        <v>125</v>
      </c>
      <c r="E13" s="292">
        <f>F13+G13</f>
        <v>3172079</v>
      </c>
      <c r="F13" s="292">
        <v>1812097</v>
      </c>
      <c r="G13" s="292">
        <v>1359982</v>
      </c>
      <c r="H13" s="292">
        <v>572498</v>
      </c>
      <c r="I13" s="295"/>
      <c r="J13" s="171" t="s">
        <v>86</v>
      </c>
      <c r="K13" s="292">
        <v>674986</v>
      </c>
      <c r="L13" s="292"/>
      <c r="M13" s="292"/>
      <c r="N13" s="292"/>
      <c r="O13" s="298" t="s">
        <v>87</v>
      </c>
    </row>
    <row r="14" spans="1:15" ht="15.75" customHeight="1">
      <c r="A14" s="287"/>
      <c r="B14" s="287"/>
      <c r="C14" s="287"/>
      <c r="D14" s="290"/>
      <c r="E14" s="293"/>
      <c r="F14" s="293"/>
      <c r="G14" s="293"/>
      <c r="H14" s="293"/>
      <c r="I14" s="296"/>
      <c r="J14" s="172" t="s">
        <v>215</v>
      </c>
      <c r="K14" s="293"/>
      <c r="L14" s="293"/>
      <c r="M14" s="293"/>
      <c r="N14" s="293"/>
      <c r="O14" s="299"/>
    </row>
    <row r="15" spans="1:15" ht="12" customHeight="1">
      <c r="A15" s="287"/>
      <c r="B15" s="287"/>
      <c r="C15" s="287"/>
      <c r="D15" s="290"/>
      <c r="E15" s="293"/>
      <c r="F15" s="293"/>
      <c r="G15" s="293"/>
      <c r="H15" s="293"/>
      <c r="I15" s="296"/>
      <c r="J15" s="173" t="s">
        <v>89</v>
      </c>
      <c r="K15" s="293"/>
      <c r="L15" s="293"/>
      <c r="M15" s="293"/>
      <c r="N15" s="293"/>
      <c r="O15" s="299"/>
    </row>
    <row r="16" spans="1:15" ht="15.75" customHeight="1">
      <c r="A16" s="288"/>
      <c r="B16" s="288"/>
      <c r="C16" s="288"/>
      <c r="D16" s="291"/>
      <c r="E16" s="294"/>
      <c r="F16" s="294"/>
      <c r="G16" s="294"/>
      <c r="H16" s="294"/>
      <c r="I16" s="297"/>
      <c r="J16" s="174" t="s">
        <v>90</v>
      </c>
      <c r="K16" s="294"/>
      <c r="L16" s="294"/>
      <c r="M16" s="294"/>
      <c r="N16" s="294"/>
      <c r="O16" s="300"/>
    </row>
    <row r="17" spans="1:15" ht="10.5" customHeight="1">
      <c r="A17" s="286">
        <v>2</v>
      </c>
      <c r="B17" s="286">
        <v>600</v>
      </c>
      <c r="C17" s="286">
        <v>60014</v>
      </c>
      <c r="D17" s="289" t="s">
        <v>126</v>
      </c>
      <c r="E17" s="292">
        <f>F17+G17</f>
        <v>3868400</v>
      </c>
      <c r="F17" s="292">
        <v>1960159</v>
      </c>
      <c r="G17" s="292">
        <v>1908241</v>
      </c>
      <c r="H17" s="292">
        <v>272606</v>
      </c>
      <c r="I17" s="295"/>
      <c r="J17" s="171" t="s">
        <v>86</v>
      </c>
      <c r="K17" s="292">
        <v>1401973</v>
      </c>
      <c r="L17" s="292"/>
      <c r="M17" s="292"/>
      <c r="N17" s="292"/>
      <c r="O17" s="298" t="s">
        <v>87</v>
      </c>
    </row>
    <row r="18" spans="1:15" ht="16.5" customHeight="1">
      <c r="A18" s="287"/>
      <c r="B18" s="287"/>
      <c r="C18" s="287"/>
      <c r="D18" s="290"/>
      <c r="E18" s="293"/>
      <c r="F18" s="293"/>
      <c r="G18" s="293"/>
      <c r="H18" s="293"/>
      <c r="I18" s="296"/>
      <c r="J18" s="172" t="s">
        <v>212</v>
      </c>
      <c r="K18" s="293"/>
      <c r="L18" s="293"/>
      <c r="M18" s="293"/>
      <c r="N18" s="293"/>
      <c r="O18" s="299"/>
    </row>
    <row r="19" spans="1:15" ht="10.5" customHeight="1">
      <c r="A19" s="287"/>
      <c r="B19" s="287"/>
      <c r="C19" s="287"/>
      <c r="D19" s="290"/>
      <c r="E19" s="293"/>
      <c r="F19" s="293"/>
      <c r="G19" s="293"/>
      <c r="H19" s="293"/>
      <c r="I19" s="296"/>
      <c r="J19" s="173" t="s">
        <v>89</v>
      </c>
      <c r="K19" s="293"/>
      <c r="L19" s="293"/>
      <c r="M19" s="293"/>
      <c r="N19" s="293"/>
      <c r="O19" s="299"/>
    </row>
    <row r="20" spans="1:15" ht="15" customHeight="1">
      <c r="A20" s="288"/>
      <c r="B20" s="288"/>
      <c r="C20" s="288"/>
      <c r="D20" s="291"/>
      <c r="E20" s="294"/>
      <c r="F20" s="294"/>
      <c r="G20" s="294"/>
      <c r="H20" s="294"/>
      <c r="I20" s="297"/>
      <c r="J20" s="174" t="s">
        <v>90</v>
      </c>
      <c r="K20" s="294"/>
      <c r="L20" s="294"/>
      <c r="M20" s="294"/>
      <c r="N20" s="294"/>
      <c r="O20" s="300"/>
    </row>
    <row r="21" spans="1:15" ht="11.25" customHeight="1">
      <c r="A21" s="286">
        <v>3</v>
      </c>
      <c r="B21" s="286">
        <v>600</v>
      </c>
      <c r="C21" s="286">
        <v>60014</v>
      </c>
      <c r="D21" s="289" t="s">
        <v>127</v>
      </c>
      <c r="E21" s="292">
        <f>F21+L21+N21</f>
        <v>5722834</v>
      </c>
      <c r="F21" s="292">
        <v>1652130</v>
      </c>
      <c r="G21" s="105"/>
      <c r="H21" s="102"/>
      <c r="I21" s="106"/>
      <c r="J21" s="175" t="s">
        <v>86</v>
      </c>
      <c r="K21" s="102"/>
      <c r="L21" s="292">
        <v>150000</v>
      </c>
      <c r="M21" s="107"/>
      <c r="N21" s="292">
        <v>3920704</v>
      </c>
      <c r="O21" s="298" t="s">
        <v>87</v>
      </c>
    </row>
    <row r="22" spans="1:15" ht="12" customHeight="1">
      <c r="A22" s="287"/>
      <c r="B22" s="287"/>
      <c r="C22" s="287"/>
      <c r="D22" s="301"/>
      <c r="E22" s="293"/>
      <c r="F22" s="293"/>
      <c r="G22" s="108"/>
      <c r="H22" s="103"/>
      <c r="I22" s="109"/>
      <c r="J22" s="176" t="s">
        <v>92</v>
      </c>
      <c r="K22" s="103"/>
      <c r="L22" s="293"/>
      <c r="M22" s="110"/>
      <c r="N22" s="293"/>
      <c r="O22" s="299"/>
    </row>
    <row r="23" spans="1:15" ht="12" customHeight="1">
      <c r="A23" s="287"/>
      <c r="B23" s="287"/>
      <c r="C23" s="287"/>
      <c r="D23" s="301"/>
      <c r="E23" s="293"/>
      <c r="F23" s="293"/>
      <c r="G23" s="108"/>
      <c r="H23" s="103"/>
      <c r="I23" s="109"/>
      <c r="J23" s="176" t="s">
        <v>89</v>
      </c>
      <c r="K23" s="103"/>
      <c r="L23" s="293"/>
      <c r="M23" s="110"/>
      <c r="N23" s="293"/>
      <c r="O23" s="299"/>
    </row>
    <row r="24" spans="1:15" ht="15.75" customHeight="1">
      <c r="A24" s="288"/>
      <c r="B24" s="288"/>
      <c r="C24" s="288"/>
      <c r="D24" s="302"/>
      <c r="E24" s="294"/>
      <c r="F24" s="294"/>
      <c r="G24" s="111"/>
      <c r="H24" s="104"/>
      <c r="I24" s="112"/>
      <c r="J24" s="174" t="s">
        <v>90</v>
      </c>
      <c r="K24" s="104"/>
      <c r="L24" s="294"/>
      <c r="M24" s="113"/>
      <c r="N24" s="294"/>
      <c r="O24" s="300"/>
    </row>
    <row r="25" spans="1:15" ht="9.75" customHeight="1">
      <c r="A25" s="286">
        <v>4</v>
      </c>
      <c r="B25" s="286">
        <v>600</v>
      </c>
      <c r="C25" s="286">
        <v>60014</v>
      </c>
      <c r="D25" s="289" t="s">
        <v>128</v>
      </c>
      <c r="E25" s="292">
        <f>F25+L25</f>
        <v>480580</v>
      </c>
      <c r="F25" s="292">
        <v>180580</v>
      </c>
      <c r="G25" s="105"/>
      <c r="H25" s="102"/>
      <c r="I25" s="106"/>
      <c r="J25" s="175" t="s">
        <v>86</v>
      </c>
      <c r="K25" s="102"/>
      <c r="L25" s="292">
        <v>300000</v>
      </c>
      <c r="M25" s="107"/>
      <c r="N25" s="107"/>
      <c r="O25" s="298" t="s">
        <v>87</v>
      </c>
    </row>
    <row r="26" spans="1:15" ht="12.75" customHeight="1">
      <c r="A26" s="287"/>
      <c r="B26" s="287"/>
      <c r="C26" s="287"/>
      <c r="D26" s="301"/>
      <c r="E26" s="293"/>
      <c r="F26" s="293"/>
      <c r="G26" s="108"/>
      <c r="H26" s="103"/>
      <c r="I26" s="109"/>
      <c r="J26" s="176" t="s">
        <v>92</v>
      </c>
      <c r="K26" s="103"/>
      <c r="L26" s="293"/>
      <c r="M26" s="110"/>
      <c r="N26" s="110"/>
      <c r="O26" s="299"/>
    </row>
    <row r="27" spans="1:15" ht="11.25" customHeight="1">
      <c r="A27" s="287"/>
      <c r="B27" s="287"/>
      <c r="C27" s="287"/>
      <c r="D27" s="301"/>
      <c r="E27" s="293"/>
      <c r="F27" s="293"/>
      <c r="G27" s="108"/>
      <c r="H27" s="103"/>
      <c r="I27" s="109"/>
      <c r="J27" s="176" t="s">
        <v>89</v>
      </c>
      <c r="K27" s="103"/>
      <c r="L27" s="293"/>
      <c r="M27" s="110"/>
      <c r="N27" s="110"/>
      <c r="O27" s="299"/>
    </row>
    <row r="28" spans="1:15" ht="12" customHeight="1">
      <c r="A28" s="288"/>
      <c r="B28" s="288"/>
      <c r="C28" s="288"/>
      <c r="D28" s="302"/>
      <c r="E28" s="294"/>
      <c r="F28" s="294"/>
      <c r="G28" s="111"/>
      <c r="H28" s="104"/>
      <c r="I28" s="112"/>
      <c r="J28" s="174" t="s">
        <v>90</v>
      </c>
      <c r="K28" s="104"/>
      <c r="L28" s="294"/>
      <c r="M28" s="113"/>
      <c r="N28" s="113"/>
      <c r="O28" s="300"/>
    </row>
    <row r="29" spans="1:15" ht="9.75" customHeight="1">
      <c r="A29" s="286">
        <v>5</v>
      </c>
      <c r="B29" s="286">
        <v>600</v>
      </c>
      <c r="C29" s="286">
        <v>60014</v>
      </c>
      <c r="D29" s="289" t="s">
        <v>129</v>
      </c>
      <c r="E29" s="292">
        <f>SUM(F29,G29,L29,M29,N29)</f>
        <v>773753</v>
      </c>
      <c r="F29" s="292">
        <v>136868</v>
      </c>
      <c r="G29" s="303">
        <v>240000</v>
      </c>
      <c r="H29" s="303">
        <v>120000</v>
      </c>
      <c r="I29" s="106"/>
      <c r="J29" s="175" t="s">
        <v>86</v>
      </c>
      <c r="K29" s="102"/>
      <c r="L29" s="292">
        <v>150000</v>
      </c>
      <c r="M29" s="292">
        <v>150000</v>
      </c>
      <c r="N29" s="292">
        <v>96885</v>
      </c>
      <c r="O29" s="298" t="s">
        <v>87</v>
      </c>
    </row>
    <row r="30" spans="1:15" ht="12" customHeight="1">
      <c r="A30" s="287"/>
      <c r="B30" s="287"/>
      <c r="C30" s="287"/>
      <c r="D30" s="301"/>
      <c r="E30" s="293"/>
      <c r="F30" s="293"/>
      <c r="G30" s="304"/>
      <c r="H30" s="304"/>
      <c r="I30" s="109"/>
      <c r="J30" s="176" t="s">
        <v>213</v>
      </c>
      <c r="K30" s="103"/>
      <c r="L30" s="293"/>
      <c r="M30" s="293"/>
      <c r="N30" s="293"/>
      <c r="O30" s="299"/>
    </row>
    <row r="31" spans="1:15" ht="12" customHeight="1">
      <c r="A31" s="287"/>
      <c r="B31" s="287"/>
      <c r="C31" s="287"/>
      <c r="D31" s="301"/>
      <c r="E31" s="293"/>
      <c r="F31" s="293"/>
      <c r="G31" s="304"/>
      <c r="H31" s="304"/>
      <c r="I31" s="109"/>
      <c r="J31" s="176" t="s">
        <v>89</v>
      </c>
      <c r="K31" s="103"/>
      <c r="L31" s="293"/>
      <c r="M31" s="293"/>
      <c r="N31" s="293"/>
      <c r="O31" s="299"/>
    </row>
    <row r="32" spans="1:15" ht="22.5" customHeight="1">
      <c r="A32" s="288"/>
      <c r="B32" s="288"/>
      <c r="C32" s="288"/>
      <c r="D32" s="302"/>
      <c r="E32" s="294"/>
      <c r="F32" s="294"/>
      <c r="G32" s="305"/>
      <c r="H32" s="305"/>
      <c r="I32" s="112"/>
      <c r="J32" s="174" t="s">
        <v>90</v>
      </c>
      <c r="K32" s="104"/>
      <c r="L32" s="294"/>
      <c r="M32" s="294"/>
      <c r="N32" s="294"/>
      <c r="O32" s="300"/>
    </row>
    <row r="33" spans="1:15" ht="11.25" customHeight="1">
      <c r="A33" s="286">
        <v>6</v>
      </c>
      <c r="B33" s="286">
        <v>600</v>
      </c>
      <c r="C33" s="286">
        <v>60014</v>
      </c>
      <c r="D33" s="289" t="s">
        <v>130</v>
      </c>
      <c r="E33" s="292">
        <f>F33+L33+M33+N33</f>
        <v>4106847</v>
      </c>
      <c r="F33" s="292">
        <v>306847</v>
      </c>
      <c r="G33" s="105"/>
      <c r="H33" s="102"/>
      <c r="I33" s="106"/>
      <c r="J33" s="175" t="s">
        <v>86</v>
      </c>
      <c r="K33" s="102"/>
      <c r="L33" s="292">
        <v>2000000</v>
      </c>
      <c r="M33" s="292">
        <v>1800000</v>
      </c>
      <c r="N33" s="292"/>
      <c r="O33" s="298" t="s">
        <v>87</v>
      </c>
    </row>
    <row r="34" spans="1:15" ht="12" customHeight="1">
      <c r="A34" s="287"/>
      <c r="B34" s="287"/>
      <c r="C34" s="287"/>
      <c r="D34" s="301"/>
      <c r="E34" s="293"/>
      <c r="F34" s="293"/>
      <c r="G34" s="108"/>
      <c r="H34" s="103"/>
      <c r="I34" s="109"/>
      <c r="J34" s="176" t="s">
        <v>92</v>
      </c>
      <c r="K34" s="103"/>
      <c r="L34" s="293"/>
      <c r="M34" s="293"/>
      <c r="N34" s="293"/>
      <c r="O34" s="299"/>
    </row>
    <row r="35" spans="1:15" ht="12" customHeight="1">
      <c r="A35" s="287"/>
      <c r="B35" s="287"/>
      <c r="C35" s="287"/>
      <c r="D35" s="301"/>
      <c r="E35" s="293"/>
      <c r="F35" s="293"/>
      <c r="G35" s="108"/>
      <c r="H35" s="103"/>
      <c r="I35" s="109"/>
      <c r="J35" s="176" t="s">
        <v>89</v>
      </c>
      <c r="K35" s="103"/>
      <c r="L35" s="293"/>
      <c r="M35" s="293"/>
      <c r="N35" s="293"/>
      <c r="O35" s="299"/>
    </row>
    <row r="36" spans="1:15" ht="18.75" customHeight="1">
      <c r="A36" s="288"/>
      <c r="B36" s="288"/>
      <c r="C36" s="288"/>
      <c r="D36" s="302"/>
      <c r="E36" s="294"/>
      <c r="F36" s="294"/>
      <c r="G36" s="111"/>
      <c r="H36" s="104"/>
      <c r="I36" s="112"/>
      <c r="J36" s="174" t="s">
        <v>90</v>
      </c>
      <c r="K36" s="104"/>
      <c r="L36" s="294"/>
      <c r="M36" s="294"/>
      <c r="N36" s="294"/>
      <c r="O36" s="300"/>
    </row>
    <row r="37" spans="1:15" ht="10.5" customHeight="1">
      <c r="A37" s="286">
        <v>7</v>
      </c>
      <c r="B37" s="286">
        <v>600</v>
      </c>
      <c r="C37" s="286">
        <v>60014</v>
      </c>
      <c r="D37" s="289" t="s">
        <v>131</v>
      </c>
      <c r="E37" s="292">
        <f>SUM(F37,G37,L37,M37,N37)</f>
        <v>12294750</v>
      </c>
      <c r="F37" s="292">
        <v>364077</v>
      </c>
      <c r="G37" s="292">
        <v>339000</v>
      </c>
      <c r="H37" s="292">
        <v>90000</v>
      </c>
      <c r="I37" s="106"/>
      <c r="J37" s="175" t="s">
        <v>86</v>
      </c>
      <c r="K37" s="102"/>
      <c r="L37" s="292">
        <v>3900000</v>
      </c>
      <c r="M37" s="292">
        <v>3900000</v>
      </c>
      <c r="N37" s="292">
        <v>3791673</v>
      </c>
      <c r="O37" s="298" t="s">
        <v>87</v>
      </c>
    </row>
    <row r="38" spans="1:15" ht="12" customHeight="1">
      <c r="A38" s="287"/>
      <c r="B38" s="287"/>
      <c r="C38" s="287"/>
      <c r="D38" s="301"/>
      <c r="E38" s="293"/>
      <c r="F38" s="293"/>
      <c r="G38" s="306"/>
      <c r="H38" s="306"/>
      <c r="I38" s="109"/>
      <c r="J38" s="176" t="s">
        <v>216</v>
      </c>
      <c r="K38" s="103"/>
      <c r="L38" s="293"/>
      <c r="M38" s="293"/>
      <c r="N38" s="293"/>
      <c r="O38" s="299"/>
    </row>
    <row r="39" spans="1:15" ht="11.25" customHeight="1">
      <c r="A39" s="287"/>
      <c r="B39" s="287"/>
      <c r="C39" s="287"/>
      <c r="D39" s="301"/>
      <c r="E39" s="293"/>
      <c r="F39" s="293"/>
      <c r="G39" s="306"/>
      <c r="H39" s="306"/>
      <c r="I39" s="109"/>
      <c r="J39" s="176" t="s">
        <v>89</v>
      </c>
      <c r="K39" s="103"/>
      <c r="L39" s="293"/>
      <c r="M39" s="293"/>
      <c r="N39" s="293"/>
      <c r="O39" s="299"/>
    </row>
    <row r="40" spans="1:15" ht="45.75" customHeight="1">
      <c r="A40" s="288"/>
      <c r="B40" s="288"/>
      <c r="C40" s="288"/>
      <c r="D40" s="302"/>
      <c r="E40" s="294"/>
      <c r="F40" s="294"/>
      <c r="G40" s="307"/>
      <c r="H40" s="307"/>
      <c r="I40" s="112"/>
      <c r="J40" s="174" t="s">
        <v>90</v>
      </c>
      <c r="K40" s="104"/>
      <c r="L40" s="294"/>
      <c r="M40" s="294"/>
      <c r="N40" s="294"/>
      <c r="O40" s="300"/>
    </row>
    <row r="41" spans="1:15" ht="12" customHeight="1">
      <c r="A41" s="286">
        <v>8</v>
      </c>
      <c r="B41" s="286">
        <v>600</v>
      </c>
      <c r="C41" s="286">
        <v>60014</v>
      </c>
      <c r="D41" s="289" t="s">
        <v>132</v>
      </c>
      <c r="E41" s="292">
        <f>G41+L41+M41</f>
        <v>730000</v>
      </c>
      <c r="F41" s="292"/>
      <c r="G41" s="292">
        <v>100000</v>
      </c>
      <c r="H41" s="292">
        <v>100000</v>
      </c>
      <c r="I41" s="114"/>
      <c r="J41" s="175" t="s">
        <v>86</v>
      </c>
      <c r="K41" s="102"/>
      <c r="L41" s="292">
        <v>330000</v>
      </c>
      <c r="M41" s="292">
        <v>300000</v>
      </c>
      <c r="N41" s="102"/>
      <c r="O41" s="298" t="s">
        <v>87</v>
      </c>
    </row>
    <row r="42" spans="1:15" ht="14.25" customHeight="1">
      <c r="A42" s="287"/>
      <c r="B42" s="287"/>
      <c r="C42" s="287"/>
      <c r="D42" s="301"/>
      <c r="E42" s="293"/>
      <c r="F42" s="293"/>
      <c r="G42" s="293"/>
      <c r="H42" s="293"/>
      <c r="I42" s="115"/>
      <c r="J42" s="184" t="s">
        <v>214</v>
      </c>
      <c r="K42" s="103"/>
      <c r="L42" s="293"/>
      <c r="M42" s="293"/>
      <c r="N42" s="103"/>
      <c r="O42" s="299"/>
    </row>
    <row r="43" spans="1:15" ht="12" customHeight="1">
      <c r="A43" s="287"/>
      <c r="B43" s="287"/>
      <c r="C43" s="287"/>
      <c r="D43" s="301"/>
      <c r="E43" s="293"/>
      <c r="F43" s="293"/>
      <c r="G43" s="293"/>
      <c r="H43" s="293"/>
      <c r="I43" s="115"/>
      <c r="J43" s="176" t="s">
        <v>89</v>
      </c>
      <c r="K43" s="103"/>
      <c r="L43" s="293"/>
      <c r="M43" s="293"/>
      <c r="N43" s="103"/>
      <c r="O43" s="299"/>
    </row>
    <row r="44" spans="1:16" ht="12" customHeight="1">
      <c r="A44" s="288"/>
      <c r="B44" s="288"/>
      <c r="C44" s="288"/>
      <c r="D44" s="302"/>
      <c r="E44" s="294"/>
      <c r="F44" s="294"/>
      <c r="G44" s="294"/>
      <c r="H44" s="294"/>
      <c r="I44" s="116"/>
      <c r="J44" s="174" t="s">
        <v>90</v>
      </c>
      <c r="K44" s="104"/>
      <c r="L44" s="294"/>
      <c r="M44" s="294"/>
      <c r="N44" s="104"/>
      <c r="O44" s="300"/>
      <c r="P44" s="117"/>
    </row>
    <row r="45" spans="1:16" ht="12" customHeight="1">
      <c r="A45" s="308" t="s">
        <v>133</v>
      </c>
      <c r="B45" s="311">
        <v>600</v>
      </c>
      <c r="C45" s="311">
        <v>60014</v>
      </c>
      <c r="D45" s="314" t="s">
        <v>134</v>
      </c>
      <c r="E45" s="317">
        <f>L45+M45+N45</f>
        <v>1000000</v>
      </c>
      <c r="F45" s="317"/>
      <c r="G45" s="320"/>
      <c r="H45" s="317"/>
      <c r="I45" s="321"/>
      <c r="J45" s="177" t="s">
        <v>86</v>
      </c>
      <c r="K45" s="118"/>
      <c r="L45" s="324">
        <v>300000</v>
      </c>
      <c r="M45" s="317">
        <v>700000</v>
      </c>
      <c r="N45" s="317"/>
      <c r="O45" s="298" t="s">
        <v>87</v>
      </c>
      <c r="P45" s="327"/>
    </row>
    <row r="46" spans="1:16" ht="12.75" customHeight="1">
      <c r="A46" s="309"/>
      <c r="B46" s="312"/>
      <c r="C46" s="312"/>
      <c r="D46" s="315"/>
      <c r="E46" s="318"/>
      <c r="F46" s="318"/>
      <c r="G46" s="318"/>
      <c r="H46" s="318"/>
      <c r="I46" s="322"/>
      <c r="J46" s="178" t="s">
        <v>135</v>
      </c>
      <c r="K46" s="119"/>
      <c r="L46" s="325"/>
      <c r="M46" s="318"/>
      <c r="N46" s="318"/>
      <c r="O46" s="299"/>
      <c r="P46" s="327"/>
    </row>
    <row r="47" spans="1:16" ht="12.75" customHeight="1">
      <c r="A47" s="309"/>
      <c r="B47" s="312"/>
      <c r="C47" s="312"/>
      <c r="D47" s="315"/>
      <c r="E47" s="318"/>
      <c r="F47" s="318"/>
      <c r="G47" s="318"/>
      <c r="H47" s="318"/>
      <c r="I47" s="322"/>
      <c r="J47" s="178" t="s">
        <v>89</v>
      </c>
      <c r="K47" s="119"/>
      <c r="L47" s="325"/>
      <c r="M47" s="318"/>
      <c r="N47" s="318"/>
      <c r="O47" s="299"/>
      <c r="P47" s="327"/>
    </row>
    <row r="48" spans="1:16" ht="20.25" customHeight="1">
      <c r="A48" s="310"/>
      <c r="B48" s="313"/>
      <c r="C48" s="313"/>
      <c r="D48" s="316"/>
      <c r="E48" s="319"/>
      <c r="F48" s="319"/>
      <c r="G48" s="319"/>
      <c r="H48" s="319"/>
      <c r="I48" s="323"/>
      <c r="J48" s="179" t="s">
        <v>90</v>
      </c>
      <c r="K48" s="120"/>
      <c r="L48" s="326"/>
      <c r="M48" s="319"/>
      <c r="N48" s="319"/>
      <c r="O48" s="300"/>
      <c r="P48" s="327"/>
    </row>
    <row r="49" spans="1:16" ht="12" customHeight="1">
      <c r="A49" s="328" t="s">
        <v>136</v>
      </c>
      <c r="B49" s="330">
        <v>600</v>
      </c>
      <c r="C49" s="330">
        <v>60014</v>
      </c>
      <c r="D49" s="331" t="s">
        <v>137</v>
      </c>
      <c r="E49" s="332">
        <f>L49</f>
        <v>1500000</v>
      </c>
      <c r="F49" s="332"/>
      <c r="G49" s="332"/>
      <c r="H49" s="332"/>
      <c r="I49" s="333"/>
      <c r="J49" s="178" t="s">
        <v>86</v>
      </c>
      <c r="K49" s="119"/>
      <c r="L49" s="334">
        <v>1500000</v>
      </c>
      <c r="M49" s="332"/>
      <c r="N49" s="332"/>
      <c r="O49" s="299" t="s">
        <v>87</v>
      </c>
      <c r="P49" s="327"/>
    </row>
    <row r="50" spans="1:16" ht="11.25" customHeight="1">
      <c r="A50" s="329"/>
      <c r="B50" s="312"/>
      <c r="C50" s="312"/>
      <c r="D50" s="315"/>
      <c r="E50" s="318"/>
      <c r="F50" s="318"/>
      <c r="G50" s="318"/>
      <c r="H50" s="318"/>
      <c r="I50" s="322"/>
      <c r="J50" s="178" t="s">
        <v>135</v>
      </c>
      <c r="K50" s="119"/>
      <c r="L50" s="325"/>
      <c r="M50" s="318"/>
      <c r="N50" s="318"/>
      <c r="O50" s="299"/>
      <c r="P50" s="327"/>
    </row>
    <row r="51" spans="1:16" ht="12" customHeight="1">
      <c r="A51" s="329"/>
      <c r="B51" s="312"/>
      <c r="C51" s="312"/>
      <c r="D51" s="315"/>
      <c r="E51" s="318"/>
      <c r="F51" s="318"/>
      <c r="G51" s="318"/>
      <c r="H51" s="318"/>
      <c r="I51" s="322"/>
      <c r="J51" s="178" t="s">
        <v>89</v>
      </c>
      <c r="K51" s="119"/>
      <c r="L51" s="325"/>
      <c r="M51" s="318"/>
      <c r="N51" s="318"/>
      <c r="O51" s="299"/>
      <c r="P51" s="327"/>
    </row>
    <row r="52" spans="1:16" ht="27.75" customHeight="1">
      <c r="A52" s="329"/>
      <c r="B52" s="312"/>
      <c r="C52" s="312"/>
      <c r="D52" s="315"/>
      <c r="E52" s="318"/>
      <c r="F52" s="318"/>
      <c r="G52" s="318"/>
      <c r="H52" s="318"/>
      <c r="I52" s="322"/>
      <c r="J52" s="180" t="s">
        <v>90</v>
      </c>
      <c r="K52" s="121"/>
      <c r="L52" s="325"/>
      <c r="M52" s="318"/>
      <c r="N52" s="318"/>
      <c r="O52" s="300"/>
      <c r="P52" s="327"/>
    </row>
    <row r="53" spans="1:16" ht="12" customHeight="1">
      <c r="A53" s="329" t="s">
        <v>138</v>
      </c>
      <c r="B53" s="312">
        <v>600</v>
      </c>
      <c r="C53" s="312">
        <v>60014</v>
      </c>
      <c r="D53" s="315" t="s">
        <v>139</v>
      </c>
      <c r="E53" s="318">
        <f>L53+M53+N53</f>
        <v>1000000</v>
      </c>
      <c r="F53" s="318"/>
      <c r="G53" s="318"/>
      <c r="H53" s="318"/>
      <c r="I53" s="322"/>
      <c r="J53" s="178" t="s">
        <v>86</v>
      </c>
      <c r="K53" s="119"/>
      <c r="L53" s="325">
        <v>300000</v>
      </c>
      <c r="M53" s="318">
        <v>300000</v>
      </c>
      <c r="N53" s="318">
        <v>400000</v>
      </c>
      <c r="O53" s="298" t="s">
        <v>87</v>
      </c>
      <c r="P53" s="327"/>
    </row>
    <row r="54" spans="1:16" ht="12" customHeight="1">
      <c r="A54" s="329"/>
      <c r="B54" s="312"/>
      <c r="C54" s="312"/>
      <c r="D54" s="315"/>
      <c r="E54" s="318"/>
      <c r="F54" s="318"/>
      <c r="G54" s="318"/>
      <c r="H54" s="318"/>
      <c r="I54" s="322"/>
      <c r="J54" s="178" t="s">
        <v>135</v>
      </c>
      <c r="K54" s="119"/>
      <c r="L54" s="325"/>
      <c r="M54" s="318"/>
      <c r="N54" s="318"/>
      <c r="O54" s="299"/>
      <c r="P54" s="327"/>
    </row>
    <row r="55" spans="1:16" ht="12" customHeight="1">
      <c r="A55" s="329"/>
      <c r="B55" s="312"/>
      <c r="C55" s="312"/>
      <c r="D55" s="315"/>
      <c r="E55" s="318"/>
      <c r="F55" s="318"/>
      <c r="G55" s="318"/>
      <c r="H55" s="318"/>
      <c r="I55" s="322"/>
      <c r="J55" s="178" t="s">
        <v>89</v>
      </c>
      <c r="K55" s="119"/>
      <c r="L55" s="325"/>
      <c r="M55" s="318"/>
      <c r="N55" s="318"/>
      <c r="O55" s="299"/>
      <c r="P55" s="327"/>
    </row>
    <row r="56" spans="1:16" ht="33.75" customHeight="1">
      <c r="A56" s="329"/>
      <c r="B56" s="312"/>
      <c r="C56" s="312"/>
      <c r="D56" s="315"/>
      <c r="E56" s="318"/>
      <c r="F56" s="318"/>
      <c r="G56" s="318"/>
      <c r="H56" s="318"/>
      <c r="I56" s="322"/>
      <c r="J56" s="180" t="s">
        <v>90</v>
      </c>
      <c r="K56" s="121"/>
      <c r="L56" s="325"/>
      <c r="M56" s="318"/>
      <c r="N56" s="318"/>
      <c r="O56" s="300"/>
      <c r="P56" s="327"/>
    </row>
    <row r="57" spans="1:16" ht="12.75" customHeight="1">
      <c r="A57" s="329" t="s">
        <v>140</v>
      </c>
      <c r="B57" s="312">
        <v>600</v>
      </c>
      <c r="C57" s="312">
        <v>60014</v>
      </c>
      <c r="D57" s="315" t="s">
        <v>141</v>
      </c>
      <c r="E57" s="318">
        <f>L57+M57+N57</f>
        <v>12000000</v>
      </c>
      <c r="F57" s="318"/>
      <c r="G57" s="318"/>
      <c r="H57" s="318"/>
      <c r="I57" s="322"/>
      <c r="J57" s="178" t="s">
        <v>86</v>
      </c>
      <c r="K57" s="119"/>
      <c r="L57" s="325"/>
      <c r="M57" s="318">
        <v>6000000</v>
      </c>
      <c r="N57" s="318">
        <v>6000000</v>
      </c>
      <c r="O57" s="298" t="s">
        <v>87</v>
      </c>
      <c r="P57" s="327"/>
    </row>
    <row r="58" spans="1:16" ht="12" customHeight="1">
      <c r="A58" s="329"/>
      <c r="B58" s="312"/>
      <c r="C58" s="312"/>
      <c r="D58" s="315"/>
      <c r="E58" s="318"/>
      <c r="F58" s="318"/>
      <c r="G58" s="318"/>
      <c r="H58" s="318"/>
      <c r="I58" s="322"/>
      <c r="J58" s="178" t="s">
        <v>135</v>
      </c>
      <c r="K58" s="119"/>
      <c r="L58" s="325"/>
      <c r="M58" s="318"/>
      <c r="N58" s="318"/>
      <c r="O58" s="299"/>
      <c r="P58" s="327"/>
    </row>
    <row r="59" spans="1:16" ht="12" customHeight="1">
      <c r="A59" s="329"/>
      <c r="B59" s="312"/>
      <c r="C59" s="312"/>
      <c r="D59" s="315"/>
      <c r="E59" s="318"/>
      <c r="F59" s="318"/>
      <c r="G59" s="318"/>
      <c r="H59" s="318"/>
      <c r="I59" s="322"/>
      <c r="J59" s="178" t="s">
        <v>89</v>
      </c>
      <c r="K59" s="119"/>
      <c r="L59" s="325"/>
      <c r="M59" s="318"/>
      <c r="N59" s="318"/>
      <c r="O59" s="299"/>
      <c r="P59" s="327"/>
    </row>
    <row r="60" spans="1:16" ht="67.5" customHeight="1">
      <c r="A60" s="329"/>
      <c r="B60" s="312"/>
      <c r="C60" s="312"/>
      <c r="D60" s="315"/>
      <c r="E60" s="318"/>
      <c r="F60" s="318"/>
      <c r="G60" s="318"/>
      <c r="H60" s="318"/>
      <c r="I60" s="322"/>
      <c r="J60" s="180" t="s">
        <v>90</v>
      </c>
      <c r="K60" s="121"/>
      <c r="L60" s="325"/>
      <c r="M60" s="318"/>
      <c r="N60" s="318"/>
      <c r="O60" s="300"/>
      <c r="P60" s="327"/>
    </row>
    <row r="61" spans="1:16" ht="12" customHeight="1">
      <c r="A61" s="329" t="s">
        <v>142</v>
      </c>
      <c r="B61" s="312">
        <v>600</v>
      </c>
      <c r="C61" s="312">
        <v>60014</v>
      </c>
      <c r="D61" s="315" t="s">
        <v>143</v>
      </c>
      <c r="E61" s="318">
        <f>L61+M61+N61</f>
        <v>5000000</v>
      </c>
      <c r="F61" s="318"/>
      <c r="G61" s="318"/>
      <c r="H61" s="318"/>
      <c r="I61" s="322"/>
      <c r="J61" s="178" t="s">
        <v>86</v>
      </c>
      <c r="K61" s="119"/>
      <c r="L61" s="325"/>
      <c r="M61" s="318">
        <v>2500000</v>
      </c>
      <c r="N61" s="318">
        <v>2500000</v>
      </c>
      <c r="O61" s="298" t="s">
        <v>87</v>
      </c>
      <c r="P61" s="327"/>
    </row>
    <row r="62" spans="1:16" ht="12" customHeight="1">
      <c r="A62" s="329"/>
      <c r="B62" s="312"/>
      <c r="C62" s="312"/>
      <c r="D62" s="315"/>
      <c r="E62" s="318"/>
      <c r="F62" s="318"/>
      <c r="G62" s="318"/>
      <c r="H62" s="318"/>
      <c r="I62" s="322"/>
      <c r="J62" s="178" t="s">
        <v>135</v>
      </c>
      <c r="K62" s="119"/>
      <c r="L62" s="325"/>
      <c r="M62" s="318"/>
      <c r="N62" s="318"/>
      <c r="O62" s="299"/>
      <c r="P62" s="327"/>
    </row>
    <row r="63" spans="1:16" ht="12.75" customHeight="1">
      <c r="A63" s="329"/>
      <c r="B63" s="312"/>
      <c r="C63" s="312"/>
      <c r="D63" s="315"/>
      <c r="E63" s="318"/>
      <c r="F63" s="318"/>
      <c r="G63" s="318"/>
      <c r="H63" s="318"/>
      <c r="I63" s="322"/>
      <c r="J63" s="178" t="s">
        <v>89</v>
      </c>
      <c r="K63" s="119"/>
      <c r="L63" s="325"/>
      <c r="M63" s="318"/>
      <c r="N63" s="318"/>
      <c r="O63" s="299"/>
      <c r="P63" s="327"/>
    </row>
    <row r="64" spans="1:16" ht="107.25" customHeight="1">
      <c r="A64" s="329"/>
      <c r="B64" s="312"/>
      <c r="C64" s="312"/>
      <c r="D64" s="315"/>
      <c r="E64" s="318"/>
      <c r="F64" s="318"/>
      <c r="G64" s="318"/>
      <c r="H64" s="318"/>
      <c r="I64" s="322"/>
      <c r="J64" s="180" t="s">
        <v>90</v>
      </c>
      <c r="K64" s="121"/>
      <c r="L64" s="325"/>
      <c r="M64" s="318"/>
      <c r="N64" s="318"/>
      <c r="O64" s="300"/>
      <c r="P64" s="327"/>
    </row>
    <row r="65" spans="1:16" ht="12" customHeight="1">
      <c r="A65" s="329" t="s">
        <v>144</v>
      </c>
      <c r="B65" s="312">
        <v>600</v>
      </c>
      <c r="C65" s="312">
        <v>60014</v>
      </c>
      <c r="D65" s="315" t="s">
        <v>145</v>
      </c>
      <c r="E65" s="318">
        <f>L65+M65+N65</f>
        <v>3500000</v>
      </c>
      <c r="F65" s="318"/>
      <c r="G65" s="318"/>
      <c r="H65" s="318"/>
      <c r="I65" s="322"/>
      <c r="J65" s="178" t="s">
        <v>86</v>
      </c>
      <c r="K65" s="119"/>
      <c r="L65" s="325"/>
      <c r="M65" s="318">
        <v>2000000</v>
      </c>
      <c r="N65" s="318">
        <v>1500000</v>
      </c>
      <c r="O65" s="298" t="s">
        <v>87</v>
      </c>
      <c r="P65" s="327"/>
    </row>
    <row r="66" spans="1:16" ht="12.75" customHeight="1">
      <c r="A66" s="329"/>
      <c r="B66" s="312"/>
      <c r="C66" s="312"/>
      <c r="D66" s="315"/>
      <c r="E66" s="318"/>
      <c r="F66" s="318"/>
      <c r="G66" s="318"/>
      <c r="H66" s="318"/>
      <c r="I66" s="322"/>
      <c r="J66" s="178" t="s">
        <v>135</v>
      </c>
      <c r="K66" s="119"/>
      <c r="L66" s="325"/>
      <c r="M66" s="318"/>
      <c r="N66" s="318"/>
      <c r="O66" s="299"/>
      <c r="P66" s="327"/>
    </row>
    <row r="67" spans="1:16" ht="11.25" customHeight="1">
      <c r="A67" s="329"/>
      <c r="B67" s="312"/>
      <c r="C67" s="312"/>
      <c r="D67" s="315"/>
      <c r="E67" s="318"/>
      <c r="F67" s="318"/>
      <c r="G67" s="318"/>
      <c r="H67" s="318"/>
      <c r="I67" s="322"/>
      <c r="J67" s="178" t="s">
        <v>89</v>
      </c>
      <c r="K67" s="119"/>
      <c r="L67" s="325"/>
      <c r="M67" s="318"/>
      <c r="N67" s="318"/>
      <c r="O67" s="299"/>
      <c r="P67" s="327"/>
    </row>
    <row r="68" spans="1:16" ht="32.25" customHeight="1">
      <c r="A68" s="335"/>
      <c r="B68" s="336"/>
      <c r="C68" s="336"/>
      <c r="D68" s="337"/>
      <c r="E68" s="338"/>
      <c r="F68" s="338"/>
      <c r="G68" s="338"/>
      <c r="H68" s="338"/>
      <c r="I68" s="339"/>
      <c r="J68" s="178" t="s">
        <v>90</v>
      </c>
      <c r="K68" s="119"/>
      <c r="L68" s="340"/>
      <c r="M68" s="338"/>
      <c r="N68" s="338"/>
      <c r="O68" s="299"/>
      <c r="P68" s="327"/>
    </row>
    <row r="69" spans="1:16" ht="12.75" customHeight="1">
      <c r="A69" s="308" t="s">
        <v>146</v>
      </c>
      <c r="B69" s="311">
        <v>600</v>
      </c>
      <c r="C69" s="311">
        <v>60014</v>
      </c>
      <c r="D69" s="314" t="s">
        <v>147</v>
      </c>
      <c r="E69" s="317">
        <f>L69</f>
        <v>500000</v>
      </c>
      <c r="F69" s="317"/>
      <c r="G69" s="317"/>
      <c r="H69" s="317"/>
      <c r="I69" s="321"/>
      <c r="J69" s="177" t="s">
        <v>86</v>
      </c>
      <c r="K69" s="118"/>
      <c r="L69" s="324">
        <v>500000</v>
      </c>
      <c r="M69" s="317"/>
      <c r="N69" s="317"/>
      <c r="O69" s="298" t="s">
        <v>87</v>
      </c>
      <c r="P69" s="327"/>
    </row>
    <row r="70" spans="1:16" ht="12.75" customHeight="1">
      <c r="A70" s="309"/>
      <c r="B70" s="312"/>
      <c r="C70" s="312"/>
      <c r="D70" s="315"/>
      <c r="E70" s="318"/>
      <c r="F70" s="318"/>
      <c r="G70" s="318"/>
      <c r="H70" s="318"/>
      <c r="I70" s="322"/>
      <c r="J70" s="178" t="s">
        <v>135</v>
      </c>
      <c r="K70" s="119"/>
      <c r="L70" s="325"/>
      <c r="M70" s="318"/>
      <c r="N70" s="318"/>
      <c r="O70" s="299"/>
      <c r="P70" s="327"/>
    </row>
    <row r="71" spans="1:16" ht="12.75" customHeight="1">
      <c r="A71" s="309"/>
      <c r="B71" s="312"/>
      <c r="C71" s="312"/>
      <c r="D71" s="315"/>
      <c r="E71" s="318"/>
      <c r="F71" s="318"/>
      <c r="G71" s="318"/>
      <c r="H71" s="318"/>
      <c r="I71" s="322"/>
      <c r="J71" s="178" t="s">
        <v>89</v>
      </c>
      <c r="K71" s="119"/>
      <c r="L71" s="325"/>
      <c r="M71" s="318"/>
      <c r="N71" s="318"/>
      <c r="O71" s="299"/>
      <c r="P71" s="327"/>
    </row>
    <row r="72" spans="1:16" ht="31.5" customHeight="1">
      <c r="A72" s="310"/>
      <c r="B72" s="313"/>
      <c r="C72" s="313"/>
      <c r="D72" s="316"/>
      <c r="E72" s="319"/>
      <c r="F72" s="319"/>
      <c r="G72" s="319"/>
      <c r="H72" s="319"/>
      <c r="I72" s="323"/>
      <c r="J72" s="179" t="s">
        <v>90</v>
      </c>
      <c r="K72" s="120"/>
      <c r="L72" s="326"/>
      <c r="M72" s="319"/>
      <c r="N72" s="319"/>
      <c r="O72" s="300"/>
      <c r="P72" s="327"/>
    </row>
    <row r="73" spans="1:16" ht="12.75" customHeight="1">
      <c r="A73" s="308" t="s">
        <v>148</v>
      </c>
      <c r="B73" s="311">
        <v>600</v>
      </c>
      <c r="C73" s="311">
        <v>60014</v>
      </c>
      <c r="D73" s="314" t="s">
        <v>149</v>
      </c>
      <c r="E73" s="317">
        <f>L73</f>
        <v>1500000</v>
      </c>
      <c r="F73" s="317"/>
      <c r="G73" s="317"/>
      <c r="H73" s="317"/>
      <c r="I73" s="321"/>
      <c r="J73" s="177" t="s">
        <v>86</v>
      </c>
      <c r="K73" s="118"/>
      <c r="L73" s="324">
        <v>1500000</v>
      </c>
      <c r="M73" s="317"/>
      <c r="N73" s="317"/>
      <c r="O73" s="298" t="s">
        <v>87</v>
      </c>
      <c r="P73" s="327"/>
    </row>
    <row r="74" spans="1:16" ht="12" customHeight="1">
      <c r="A74" s="309"/>
      <c r="B74" s="312"/>
      <c r="C74" s="312"/>
      <c r="D74" s="315"/>
      <c r="E74" s="318"/>
      <c r="F74" s="318"/>
      <c r="G74" s="318"/>
      <c r="H74" s="318"/>
      <c r="I74" s="322"/>
      <c r="J74" s="178" t="s">
        <v>135</v>
      </c>
      <c r="K74" s="119"/>
      <c r="L74" s="325"/>
      <c r="M74" s="318"/>
      <c r="N74" s="318"/>
      <c r="O74" s="299"/>
      <c r="P74" s="327"/>
    </row>
    <row r="75" spans="1:16" ht="12.75" customHeight="1">
      <c r="A75" s="309"/>
      <c r="B75" s="312"/>
      <c r="C75" s="312"/>
      <c r="D75" s="315"/>
      <c r="E75" s="318"/>
      <c r="F75" s="318"/>
      <c r="G75" s="318"/>
      <c r="H75" s="318"/>
      <c r="I75" s="322"/>
      <c r="J75" s="178" t="s">
        <v>89</v>
      </c>
      <c r="K75" s="119"/>
      <c r="L75" s="325"/>
      <c r="M75" s="318"/>
      <c r="N75" s="318"/>
      <c r="O75" s="299"/>
      <c r="P75" s="327"/>
    </row>
    <row r="76" spans="1:16" ht="25.5" customHeight="1">
      <c r="A76" s="310"/>
      <c r="B76" s="313"/>
      <c r="C76" s="313"/>
      <c r="D76" s="316"/>
      <c r="E76" s="319"/>
      <c r="F76" s="319"/>
      <c r="G76" s="319"/>
      <c r="H76" s="319"/>
      <c r="I76" s="323"/>
      <c r="J76" s="179" t="s">
        <v>90</v>
      </c>
      <c r="K76" s="120"/>
      <c r="L76" s="326"/>
      <c r="M76" s="319"/>
      <c r="N76" s="319"/>
      <c r="O76" s="300"/>
      <c r="P76" s="327"/>
    </row>
    <row r="77" spans="1:16" ht="9" customHeight="1">
      <c r="A77" s="308" t="s">
        <v>150</v>
      </c>
      <c r="B77" s="311">
        <v>600</v>
      </c>
      <c r="C77" s="311">
        <v>60014</v>
      </c>
      <c r="D77" s="314" t="s">
        <v>151</v>
      </c>
      <c r="E77" s="317">
        <f>L77+M77+N77</f>
        <v>5000000</v>
      </c>
      <c r="F77" s="317"/>
      <c r="G77" s="317"/>
      <c r="H77" s="317"/>
      <c r="I77" s="321"/>
      <c r="J77" s="177" t="s">
        <v>86</v>
      </c>
      <c r="K77" s="118"/>
      <c r="L77" s="324">
        <v>2000000</v>
      </c>
      <c r="M77" s="317">
        <v>2000000</v>
      </c>
      <c r="N77" s="317">
        <v>1000000</v>
      </c>
      <c r="O77" s="298" t="s">
        <v>87</v>
      </c>
      <c r="P77" s="327"/>
    </row>
    <row r="78" spans="1:16" ht="9" customHeight="1">
      <c r="A78" s="309"/>
      <c r="B78" s="312"/>
      <c r="C78" s="312"/>
      <c r="D78" s="315"/>
      <c r="E78" s="318"/>
      <c r="F78" s="318"/>
      <c r="G78" s="318"/>
      <c r="H78" s="318"/>
      <c r="I78" s="322"/>
      <c r="J78" s="178" t="s">
        <v>135</v>
      </c>
      <c r="K78" s="119"/>
      <c r="L78" s="325"/>
      <c r="M78" s="318"/>
      <c r="N78" s="318"/>
      <c r="O78" s="299"/>
      <c r="P78" s="327"/>
    </row>
    <row r="79" spans="1:16" ht="9" customHeight="1">
      <c r="A79" s="309"/>
      <c r="B79" s="312"/>
      <c r="C79" s="312"/>
      <c r="D79" s="315"/>
      <c r="E79" s="318"/>
      <c r="F79" s="318"/>
      <c r="G79" s="318"/>
      <c r="H79" s="318"/>
      <c r="I79" s="322"/>
      <c r="J79" s="178" t="s">
        <v>89</v>
      </c>
      <c r="K79" s="119"/>
      <c r="L79" s="325"/>
      <c r="M79" s="318"/>
      <c r="N79" s="318"/>
      <c r="O79" s="299"/>
      <c r="P79" s="327"/>
    </row>
    <row r="80" spans="1:16" ht="27" customHeight="1">
      <c r="A80" s="310"/>
      <c r="B80" s="313"/>
      <c r="C80" s="313"/>
      <c r="D80" s="316"/>
      <c r="E80" s="319"/>
      <c r="F80" s="319"/>
      <c r="G80" s="319"/>
      <c r="H80" s="319"/>
      <c r="I80" s="323"/>
      <c r="J80" s="179" t="s">
        <v>90</v>
      </c>
      <c r="K80" s="120"/>
      <c r="L80" s="326"/>
      <c r="M80" s="319"/>
      <c r="N80" s="319"/>
      <c r="O80" s="300"/>
      <c r="P80" s="327"/>
    </row>
    <row r="81" spans="1:16" ht="9" customHeight="1">
      <c r="A81" s="328" t="s">
        <v>152</v>
      </c>
      <c r="B81" s="330">
        <v>600</v>
      </c>
      <c r="C81" s="330">
        <v>60014</v>
      </c>
      <c r="D81" s="331" t="s">
        <v>153</v>
      </c>
      <c r="E81" s="332">
        <f>L81+M81+N81</f>
        <v>5000000</v>
      </c>
      <c r="F81" s="332"/>
      <c r="G81" s="332"/>
      <c r="H81" s="332"/>
      <c r="I81" s="333"/>
      <c r="J81" s="178" t="s">
        <v>86</v>
      </c>
      <c r="K81" s="119"/>
      <c r="L81" s="334"/>
      <c r="M81" s="332">
        <v>5000000</v>
      </c>
      <c r="N81" s="332"/>
      <c r="O81" s="299" t="s">
        <v>87</v>
      </c>
      <c r="P81" s="327"/>
    </row>
    <row r="82" spans="1:16" ht="9" customHeight="1">
      <c r="A82" s="329"/>
      <c r="B82" s="312"/>
      <c r="C82" s="312"/>
      <c r="D82" s="315"/>
      <c r="E82" s="318"/>
      <c r="F82" s="318"/>
      <c r="G82" s="318"/>
      <c r="H82" s="318"/>
      <c r="I82" s="322"/>
      <c r="J82" s="178" t="s">
        <v>135</v>
      </c>
      <c r="K82" s="119"/>
      <c r="L82" s="325"/>
      <c r="M82" s="318"/>
      <c r="N82" s="318"/>
      <c r="O82" s="299"/>
      <c r="P82" s="327"/>
    </row>
    <row r="83" spans="1:16" ht="9" customHeight="1">
      <c r="A83" s="329"/>
      <c r="B83" s="312"/>
      <c r="C83" s="312"/>
      <c r="D83" s="315"/>
      <c r="E83" s="318"/>
      <c r="F83" s="318"/>
      <c r="G83" s="318"/>
      <c r="H83" s="318"/>
      <c r="I83" s="322"/>
      <c r="J83" s="178" t="s">
        <v>89</v>
      </c>
      <c r="K83" s="119"/>
      <c r="L83" s="325"/>
      <c r="M83" s="318"/>
      <c r="N83" s="318"/>
      <c r="O83" s="299"/>
      <c r="P83" s="327"/>
    </row>
    <row r="84" spans="1:16" ht="27" customHeight="1">
      <c r="A84" s="329"/>
      <c r="B84" s="312"/>
      <c r="C84" s="312"/>
      <c r="D84" s="315"/>
      <c r="E84" s="318"/>
      <c r="F84" s="318"/>
      <c r="G84" s="318"/>
      <c r="H84" s="318"/>
      <c r="I84" s="322"/>
      <c r="J84" s="180" t="s">
        <v>90</v>
      </c>
      <c r="K84" s="121"/>
      <c r="L84" s="325"/>
      <c r="M84" s="318"/>
      <c r="N84" s="318"/>
      <c r="O84" s="300"/>
      <c r="P84" s="327"/>
    </row>
    <row r="85" spans="1:16" ht="12" customHeight="1">
      <c r="A85" s="329" t="s">
        <v>154</v>
      </c>
      <c r="B85" s="312">
        <v>600</v>
      </c>
      <c r="C85" s="312">
        <v>60014</v>
      </c>
      <c r="D85" s="315" t="s">
        <v>155</v>
      </c>
      <c r="E85" s="318">
        <f>L85+M85+N85</f>
        <v>4250000</v>
      </c>
      <c r="F85" s="318"/>
      <c r="G85" s="318"/>
      <c r="H85" s="318"/>
      <c r="I85" s="322"/>
      <c r="J85" s="178" t="s">
        <v>86</v>
      </c>
      <c r="K85" s="119"/>
      <c r="L85" s="325"/>
      <c r="M85" s="318">
        <v>2000000</v>
      </c>
      <c r="N85" s="318">
        <v>2250000</v>
      </c>
      <c r="O85" s="298" t="s">
        <v>87</v>
      </c>
      <c r="P85" s="327"/>
    </row>
    <row r="86" spans="1:16" ht="12.75" customHeight="1">
      <c r="A86" s="329"/>
      <c r="B86" s="312"/>
      <c r="C86" s="312"/>
      <c r="D86" s="315"/>
      <c r="E86" s="318"/>
      <c r="F86" s="318"/>
      <c r="G86" s="318"/>
      <c r="H86" s="318"/>
      <c r="I86" s="322"/>
      <c r="J86" s="178" t="s">
        <v>135</v>
      </c>
      <c r="K86" s="119"/>
      <c r="L86" s="325"/>
      <c r="M86" s="318"/>
      <c r="N86" s="318"/>
      <c r="O86" s="299"/>
      <c r="P86" s="327"/>
    </row>
    <row r="87" spans="1:16" ht="12.75" customHeight="1">
      <c r="A87" s="329"/>
      <c r="B87" s="312"/>
      <c r="C87" s="312"/>
      <c r="D87" s="315"/>
      <c r="E87" s="318"/>
      <c r="F87" s="318"/>
      <c r="G87" s="318"/>
      <c r="H87" s="318"/>
      <c r="I87" s="322"/>
      <c r="J87" s="178" t="s">
        <v>89</v>
      </c>
      <c r="K87" s="119"/>
      <c r="L87" s="325"/>
      <c r="M87" s="318"/>
      <c r="N87" s="318"/>
      <c r="O87" s="299"/>
      <c r="P87" s="327"/>
    </row>
    <row r="88" spans="1:16" ht="23.25" customHeight="1">
      <c r="A88" s="329"/>
      <c r="B88" s="312"/>
      <c r="C88" s="312"/>
      <c r="D88" s="315"/>
      <c r="E88" s="318"/>
      <c r="F88" s="318"/>
      <c r="G88" s="318"/>
      <c r="H88" s="318"/>
      <c r="I88" s="322"/>
      <c r="J88" s="180" t="s">
        <v>90</v>
      </c>
      <c r="K88" s="121"/>
      <c r="L88" s="325"/>
      <c r="M88" s="318"/>
      <c r="N88" s="318"/>
      <c r="O88" s="300"/>
      <c r="P88" s="327"/>
    </row>
    <row r="89" spans="1:16" ht="12" customHeight="1">
      <c r="A89" s="329" t="s">
        <v>156</v>
      </c>
      <c r="B89" s="312">
        <v>600</v>
      </c>
      <c r="C89" s="312">
        <v>60014</v>
      </c>
      <c r="D89" s="315" t="s">
        <v>157</v>
      </c>
      <c r="E89" s="318">
        <f>L89+M89</f>
        <v>3200000</v>
      </c>
      <c r="F89" s="318"/>
      <c r="G89" s="318"/>
      <c r="H89" s="318"/>
      <c r="I89" s="322"/>
      <c r="J89" s="178" t="s">
        <v>86</v>
      </c>
      <c r="K89" s="119"/>
      <c r="L89" s="325">
        <v>1500000</v>
      </c>
      <c r="M89" s="318">
        <v>1700000</v>
      </c>
      <c r="N89" s="318"/>
      <c r="O89" s="298" t="s">
        <v>87</v>
      </c>
      <c r="P89" s="327"/>
    </row>
    <row r="90" spans="1:16" ht="12" customHeight="1">
      <c r="A90" s="329"/>
      <c r="B90" s="312"/>
      <c r="C90" s="312"/>
      <c r="D90" s="315"/>
      <c r="E90" s="318"/>
      <c r="F90" s="318"/>
      <c r="G90" s="318"/>
      <c r="H90" s="318"/>
      <c r="I90" s="322"/>
      <c r="J90" s="178" t="s">
        <v>135</v>
      </c>
      <c r="K90" s="119"/>
      <c r="L90" s="325"/>
      <c r="M90" s="318"/>
      <c r="N90" s="318"/>
      <c r="O90" s="299"/>
      <c r="P90" s="327"/>
    </row>
    <row r="91" spans="1:16" ht="12" customHeight="1">
      <c r="A91" s="329"/>
      <c r="B91" s="312"/>
      <c r="C91" s="312"/>
      <c r="D91" s="315"/>
      <c r="E91" s="318"/>
      <c r="F91" s="318"/>
      <c r="G91" s="318"/>
      <c r="H91" s="318"/>
      <c r="I91" s="322"/>
      <c r="J91" s="178" t="s">
        <v>89</v>
      </c>
      <c r="K91" s="119"/>
      <c r="L91" s="325"/>
      <c r="M91" s="318"/>
      <c r="N91" s="318"/>
      <c r="O91" s="299"/>
      <c r="P91" s="327"/>
    </row>
    <row r="92" spans="1:16" ht="23.25" customHeight="1">
      <c r="A92" s="329"/>
      <c r="B92" s="312"/>
      <c r="C92" s="312"/>
      <c r="D92" s="315"/>
      <c r="E92" s="318"/>
      <c r="F92" s="318"/>
      <c r="G92" s="318"/>
      <c r="H92" s="318"/>
      <c r="I92" s="322"/>
      <c r="J92" s="180" t="s">
        <v>90</v>
      </c>
      <c r="K92" s="121"/>
      <c r="L92" s="325"/>
      <c r="M92" s="318"/>
      <c r="N92" s="318"/>
      <c r="O92" s="300"/>
      <c r="P92" s="327"/>
    </row>
    <row r="93" spans="1:16" ht="12" customHeight="1">
      <c r="A93" s="329" t="s">
        <v>158</v>
      </c>
      <c r="B93" s="312">
        <v>600</v>
      </c>
      <c r="C93" s="312">
        <v>60014</v>
      </c>
      <c r="D93" s="315" t="s">
        <v>159</v>
      </c>
      <c r="E93" s="318">
        <f>L93+M93+N93</f>
        <v>2000000</v>
      </c>
      <c r="F93" s="318"/>
      <c r="G93" s="318"/>
      <c r="H93" s="318"/>
      <c r="I93" s="322"/>
      <c r="J93" s="178" t="s">
        <v>86</v>
      </c>
      <c r="K93" s="119"/>
      <c r="L93" s="325">
        <v>700000</v>
      </c>
      <c r="M93" s="318">
        <v>700000</v>
      </c>
      <c r="N93" s="318">
        <v>600000</v>
      </c>
      <c r="O93" s="298" t="s">
        <v>87</v>
      </c>
      <c r="P93" s="327"/>
    </row>
    <row r="94" spans="1:16" ht="14.25" customHeight="1">
      <c r="A94" s="329"/>
      <c r="B94" s="312"/>
      <c r="C94" s="312"/>
      <c r="D94" s="315"/>
      <c r="E94" s="318"/>
      <c r="F94" s="318"/>
      <c r="G94" s="318"/>
      <c r="H94" s="318"/>
      <c r="I94" s="322"/>
      <c r="J94" s="178" t="s">
        <v>135</v>
      </c>
      <c r="K94" s="119"/>
      <c r="L94" s="325"/>
      <c r="M94" s="318"/>
      <c r="N94" s="318"/>
      <c r="O94" s="299"/>
      <c r="P94" s="327"/>
    </row>
    <row r="95" spans="1:16" ht="11.25" customHeight="1">
      <c r="A95" s="329"/>
      <c r="B95" s="312"/>
      <c r="C95" s="312"/>
      <c r="D95" s="315"/>
      <c r="E95" s="318"/>
      <c r="F95" s="318"/>
      <c r="G95" s="318"/>
      <c r="H95" s="318"/>
      <c r="I95" s="322"/>
      <c r="J95" s="178" t="s">
        <v>89</v>
      </c>
      <c r="K95" s="119"/>
      <c r="L95" s="325"/>
      <c r="M95" s="318"/>
      <c r="N95" s="318"/>
      <c r="O95" s="299"/>
      <c r="P95" s="327"/>
    </row>
    <row r="96" spans="1:16" ht="18.75" customHeight="1">
      <c r="A96" s="329"/>
      <c r="B96" s="312"/>
      <c r="C96" s="312"/>
      <c r="D96" s="315"/>
      <c r="E96" s="318"/>
      <c r="F96" s="318"/>
      <c r="G96" s="318"/>
      <c r="H96" s="318"/>
      <c r="I96" s="322"/>
      <c r="J96" s="180" t="s">
        <v>90</v>
      </c>
      <c r="K96" s="121"/>
      <c r="L96" s="325"/>
      <c r="M96" s="318"/>
      <c r="N96" s="318"/>
      <c r="O96" s="300"/>
      <c r="P96" s="327"/>
    </row>
    <row r="97" spans="1:16" ht="12.75" customHeight="1">
      <c r="A97" s="329" t="s">
        <v>160</v>
      </c>
      <c r="B97" s="312">
        <v>600</v>
      </c>
      <c r="C97" s="312">
        <v>60014</v>
      </c>
      <c r="D97" s="315" t="s">
        <v>161</v>
      </c>
      <c r="E97" s="318">
        <f>L97+M97+N97</f>
        <v>4500000</v>
      </c>
      <c r="F97" s="318"/>
      <c r="G97" s="318"/>
      <c r="H97" s="318"/>
      <c r="I97" s="322"/>
      <c r="J97" s="181" t="s">
        <v>86</v>
      </c>
      <c r="K97" s="122"/>
      <c r="L97" s="325"/>
      <c r="M97" s="318">
        <v>2500000</v>
      </c>
      <c r="N97" s="318">
        <v>2000000</v>
      </c>
      <c r="O97" s="298" t="s">
        <v>87</v>
      </c>
      <c r="P97" s="327"/>
    </row>
    <row r="98" spans="1:16" ht="11.25" customHeight="1">
      <c r="A98" s="329"/>
      <c r="B98" s="312"/>
      <c r="C98" s="312"/>
      <c r="D98" s="315"/>
      <c r="E98" s="318"/>
      <c r="F98" s="318"/>
      <c r="G98" s="318"/>
      <c r="H98" s="318"/>
      <c r="I98" s="322"/>
      <c r="J98" s="178" t="s">
        <v>135</v>
      </c>
      <c r="K98" s="119"/>
      <c r="L98" s="325"/>
      <c r="M98" s="318"/>
      <c r="N98" s="318"/>
      <c r="O98" s="299"/>
      <c r="P98" s="327"/>
    </row>
    <row r="99" spans="1:16" ht="11.25" customHeight="1">
      <c r="A99" s="329"/>
      <c r="B99" s="312"/>
      <c r="C99" s="312"/>
      <c r="D99" s="315"/>
      <c r="E99" s="318"/>
      <c r="F99" s="318"/>
      <c r="G99" s="318"/>
      <c r="H99" s="318"/>
      <c r="I99" s="322"/>
      <c r="J99" s="178" t="s">
        <v>89</v>
      </c>
      <c r="K99" s="119"/>
      <c r="L99" s="325"/>
      <c r="M99" s="318"/>
      <c r="N99" s="318"/>
      <c r="O99" s="299"/>
      <c r="P99" s="327"/>
    </row>
    <row r="100" spans="1:16" ht="34.5" customHeight="1">
      <c r="A100" s="329"/>
      <c r="B100" s="312"/>
      <c r="C100" s="312"/>
      <c r="D100" s="315"/>
      <c r="E100" s="318"/>
      <c r="F100" s="318"/>
      <c r="G100" s="318"/>
      <c r="H100" s="318"/>
      <c r="I100" s="322"/>
      <c r="J100" s="180" t="s">
        <v>90</v>
      </c>
      <c r="K100" s="121"/>
      <c r="L100" s="325"/>
      <c r="M100" s="318"/>
      <c r="N100" s="318"/>
      <c r="O100" s="300"/>
      <c r="P100" s="327"/>
    </row>
    <row r="101" spans="1:16" ht="9" customHeight="1">
      <c r="A101" s="329" t="s">
        <v>162</v>
      </c>
      <c r="B101" s="312">
        <v>600</v>
      </c>
      <c r="C101" s="312">
        <v>60014</v>
      </c>
      <c r="D101" s="315" t="s">
        <v>163</v>
      </c>
      <c r="E101" s="318">
        <f>L101</f>
        <v>700000</v>
      </c>
      <c r="F101" s="318"/>
      <c r="G101" s="318"/>
      <c r="H101" s="318"/>
      <c r="I101" s="322"/>
      <c r="J101" s="182" t="s">
        <v>86</v>
      </c>
      <c r="K101" s="119"/>
      <c r="L101" s="325">
        <v>700000</v>
      </c>
      <c r="M101" s="318"/>
      <c r="N101" s="318"/>
      <c r="O101" s="298" t="s">
        <v>87</v>
      </c>
      <c r="P101" s="327"/>
    </row>
    <row r="102" spans="1:16" ht="9" customHeight="1">
      <c r="A102" s="329"/>
      <c r="B102" s="312"/>
      <c r="C102" s="312"/>
      <c r="D102" s="315"/>
      <c r="E102" s="318"/>
      <c r="F102" s="318"/>
      <c r="G102" s="318"/>
      <c r="H102" s="318"/>
      <c r="I102" s="322"/>
      <c r="J102" s="182" t="s">
        <v>135</v>
      </c>
      <c r="K102" s="119"/>
      <c r="L102" s="325"/>
      <c r="M102" s="318"/>
      <c r="N102" s="318"/>
      <c r="O102" s="299"/>
      <c r="P102" s="327"/>
    </row>
    <row r="103" spans="1:16" ht="9" customHeight="1">
      <c r="A103" s="329"/>
      <c r="B103" s="312"/>
      <c r="C103" s="312"/>
      <c r="D103" s="315"/>
      <c r="E103" s="318"/>
      <c r="F103" s="318"/>
      <c r="G103" s="318"/>
      <c r="H103" s="318"/>
      <c r="I103" s="322"/>
      <c r="J103" s="182" t="s">
        <v>89</v>
      </c>
      <c r="K103" s="119"/>
      <c r="L103" s="325"/>
      <c r="M103" s="318"/>
      <c r="N103" s="318"/>
      <c r="O103" s="299"/>
      <c r="P103" s="327"/>
    </row>
    <row r="104" spans="1:16" ht="15" customHeight="1">
      <c r="A104" s="329"/>
      <c r="B104" s="312"/>
      <c r="C104" s="312"/>
      <c r="D104" s="315"/>
      <c r="E104" s="338"/>
      <c r="F104" s="338"/>
      <c r="G104" s="338"/>
      <c r="H104" s="338"/>
      <c r="I104" s="322"/>
      <c r="J104" s="183" t="s">
        <v>90</v>
      </c>
      <c r="K104" s="121"/>
      <c r="L104" s="325"/>
      <c r="M104" s="318"/>
      <c r="N104" s="318"/>
      <c r="O104" s="300"/>
      <c r="P104" s="327"/>
    </row>
    <row r="105" spans="1:16" s="128" customFormat="1" ht="24.75" customHeight="1">
      <c r="A105" s="341" t="s">
        <v>164</v>
      </c>
      <c r="B105" s="342"/>
      <c r="C105" s="342"/>
      <c r="D105" s="343"/>
      <c r="E105" s="123">
        <f>E13+E17+E21+E25+E29+E33+E37+E41+E45+E49+E53+E57+E61+E65+E69+E73+E77+E81+E85+E89+E93+E97+E101</f>
        <v>81799243</v>
      </c>
      <c r="F105" s="123">
        <f>F13+F17+F21+F25+F29+F33+F37+F41+F45+F49+F53+F57+F61+F65+F69+F73+F77+F81+F85+F89+F93+F97+F101</f>
        <v>6412758</v>
      </c>
      <c r="G105" s="123">
        <f>SUM(G13:G104)</f>
        <v>3947223</v>
      </c>
      <c r="H105" s="123">
        <f>H13+H17+H21+H25+H29+H33+H37+H41+H45+H49+H53+H57+H61+H65+H69+H73+H77+H81+H85+H89+H93+H97+H101</f>
        <v>1155104</v>
      </c>
      <c r="I105" s="85" t="s">
        <v>95</v>
      </c>
      <c r="J105" s="124">
        <v>715160</v>
      </c>
      <c r="K105" s="123">
        <f>SUM(K13:K20)</f>
        <v>2076959</v>
      </c>
      <c r="L105" s="125">
        <f>L13+L17+L21+L25+L29+L33+L37+L41+L45+L49+L53+L57+L61+L65+L69+L73+L77+L81+L85+L89+L93+L97+L101</f>
        <v>15830000</v>
      </c>
      <c r="M105" s="125">
        <f>M13+M17+M21+M25+M29+M33+M37+M41+M45+M49+M53+M57+M61+M65+M69+M73+M77+M81+M85+M89+M93+M97+M101</f>
        <v>31550000</v>
      </c>
      <c r="N105" s="125">
        <f>N13+N17+N21+N25+N29+N33+N37+N41+N45+N49+N53+N57+N61+N65+N69+N73+N77+N81+N85+N89+N93+N97+N101</f>
        <v>24059262</v>
      </c>
      <c r="O105" s="126" t="s">
        <v>95</v>
      </c>
      <c r="P105" s="127"/>
    </row>
    <row r="106" spans="1:16" s="128" customFormat="1" ht="87.75" customHeight="1">
      <c r="A106" s="129">
        <v>24</v>
      </c>
      <c r="B106" s="129">
        <v>851</v>
      </c>
      <c r="C106" s="129">
        <v>85111</v>
      </c>
      <c r="D106" s="130" t="s">
        <v>165</v>
      </c>
      <c r="E106" s="131">
        <f>L106+M106</f>
        <v>285158</v>
      </c>
      <c r="F106" s="104"/>
      <c r="G106" s="111"/>
      <c r="H106" s="104"/>
      <c r="I106" s="112"/>
      <c r="J106" s="185" t="s">
        <v>166</v>
      </c>
      <c r="K106" s="104"/>
      <c r="L106" s="132">
        <v>96908</v>
      </c>
      <c r="M106" s="104">
        <v>188250</v>
      </c>
      <c r="N106" s="113"/>
      <c r="O106" s="133" t="s">
        <v>167</v>
      </c>
      <c r="P106" s="127"/>
    </row>
    <row r="107" spans="1:16" s="128" customFormat="1" ht="24.75" customHeight="1">
      <c r="A107" s="341" t="s">
        <v>105</v>
      </c>
      <c r="B107" s="342"/>
      <c r="C107" s="342"/>
      <c r="D107" s="343"/>
      <c r="E107" s="123">
        <f>E105+E106</f>
        <v>82084401</v>
      </c>
      <c r="F107" s="123">
        <f>F105+F106</f>
        <v>6412758</v>
      </c>
      <c r="G107" s="123">
        <f>G105+G106</f>
        <v>3947223</v>
      </c>
      <c r="H107" s="123">
        <f>H105+H106</f>
        <v>1155104</v>
      </c>
      <c r="I107" s="85" t="s">
        <v>95</v>
      </c>
      <c r="J107" s="123">
        <f>J105</f>
        <v>715160</v>
      </c>
      <c r="K107" s="123">
        <f>K105</f>
        <v>2076959</v>
      </c>
      <c r="L107" s="134">
        <f>L105+L106</f>
        <v>15926908</v>
      </c>
      <c r="M107" s="134">
        <f>M105+M106</f>
        <v>31738250</v>
      </c>
      <c r="N107" s="123">
        <f>N105+N106</f>
        <v>24059262</v>
      </c>
      <c r="O107" s="135" t="s">
        <v>95</v>
      </c>
      <c r="P107" s="127"/>
    </row>
    <row r="108" spans="1:16" ht="12.75" customHeight="1">
      <c r="A108" s="345" t="s">
        <v>106</v>
      </c>
      <c r="B108" s="345"/>
      <c r="C108" s="345"/>
      <c r="D108" s="345"/>
      <c r="E108" s="345"/>
      <c r="F108" s="345"/>
      <c r="G108" s="136"/>
      <c r="H108" s="136"/>
      <c r="I108" s="136"/>
      <c r="J108" s="136"/>
      <c r="L108" s="137"/>
      <c r="M108" s="137"/>
      <c r="N108" s="137"/>
      <c r="P108" s="117"/>
    </row>
    <row r="109" spans="1:16" ht="12.75" customHeight="1">
      <c r="A109" s="344" t="s">
        <v>107</v>
      </c>
      <c r="B109" s="344"/>
      <c r="C109" s="344"/>
      <c r="D109" s="344"/>
      <c r="E109" s="344"/>
      <c r="F109" s="344"/>
      <c r="G109" s="344"/>
      <c r="H109" s="136"/>
      <c r="I109" s="136"/>
      <c r="J109" s="136"/>
      <c r="L109" s="137"/>
      <c r="M109" s="137"/>
      <c r="N109" s="137"/>
      <c r="P109" s="117"/>
    </row>
    <row r="110" spans="1:16" ht="11.25" customHeight="1">
      <c r="A110" s="344" t="s">
        <v>108</v>
      </c>
      <c r="B110" s="344"/>
      <c r="C110" s="344"/>
      <c r="D110" s="344"/>
      <c r="E110" s="344"/>
      <c r="F110" s="344"/>
      <c r="G110" s="344"/>
      <c r="H110" s="344"/>
      <c r="I110" s="344"/>
      <c r="J110" s="344"/>
      <c r="L110" s="137"/>
      <c r="M110" s="137"/>
      <c r="N110" s="137"/>
      <c r="P110" s="117"/>
    </row>
    <row r="111" spans="1:16" ht="11.25" customHeight="1">
      <c r="A111" s="344" t="s">
        <v>109</v>
      </c>
      <c r="B111" s="344"/>
      <c r="C111" s="344"/>
      <c r="D111" s="344"/>
      <c r="E111" s="344"/>
      <c r="F111" s="344"/>
      <c r="G111" s="136"/>
      <c r="H111" s="136"/>
      <c r="I111" s="136"/>
      <c r="J111" s="136"/>
      <c r="L111" s="137"/>
      <c r="M111" s="137"/>
      <c r="N111" s="137"/>
      <c r="P111" s="117"/>
    </row>
    <row r="112" spans="1:16" ht="10.5" customHeight="1">
      <c r="A112" s="344" t="s">
        <v>110</v>
      </c>
      <c r="B112" s="344"/>
      <c r="C112" s="344"/>
      <c r="D112" s="344"/>
      <c r="E112" s="344"/>
      <c r="F112" s="344"/>
      <c r="G112" s="136"/>
      <c r="H112" s="136"/>
      <c r="I112" s="136"/>
      <c r="J112" s="136"/>
      <c r="L112" s="137"/>
      <c r="M112" s="137"/>
      <c r="N112" s="137"/>
      <c r="P112" s="117"/>
    </row>
    <row r="113" spans="12:16" ht="12.75">
      <c r="L113" s="137"/>
      <c r="M113" s="137"/>
      <c r="N113" s="137"/>
      <c r="P113" s="117"/>
    </row>
    <row r="114" spans="12:16" ht="12.75">
      <c r="L114" s="137"/>
      <c r="M114" s="137"/>
      <c r="N114" s="137"/>
      <c r="P114" s="117"/>
    </row>
    <row r="115" spans="12:16" ht="12.75">
      <c r="L115" s="137"/>
      <c r="M115" s="137"/>
      <c r="N115" s="137"/>
      <c r="P115" s="117"/>
    </row>
    <row r="116" spans="12:16" ht="12.75">
      <c r="L116" s="137"/>
      <c r="M116" s="137"/>
      <c r="N116" s="137"/>
      <c r="P116" s="117"/>
    </row>
    <row r="117" spans="12:16" ht="12.75">
      <c r="L117" s="137"/>
      <c r="M117" s="137"/>
      <c r="N117" s="137"/>
      <c r="P117" s="117"/>
    </row>
    <row r="118" spans="12:16" ht="12.75">
      <c r="L118" s="137"/>
      <c r="M118" s="137"/>
      <c r="N118" s="137"/>
      <c r="P118" s="117"/>
    </row>
    <row r="119" spans="12:16" ht="12.75">
      <c r="L119" s="137"/>
      <c r="M119" s="137"/>
      <c r="N119" s="137"/>
      <c r="P119" s="117"/>
    </row>
    <row r="120" spans="12:16" ht="12.75">
      <c r="L120" s="137"/>
      <c r="M120" s="137"/>
      <c r="N120" s="137"/>
      <c r="P120" s="117"/>
    </row>
    <row r="121" spans="12:16" ht="12.75">
      <c r="L121" s="137"/>
      <c r="M121" s="137"/>
      <c r="N121" s="137"/>
      <c r="P121" s="117"/>
    </row>
    <row r="122" spans="12:16" ht="12.75">
      <c r="L122" s="137"/>
      <c r="M122" s="137"/>
      <c r="N122" s="137"/>
      <c r="P122" s="117"/>
    </row>
    <row r="123" spans="12:16" ht="12.75">
      <c r="L123" s="137"/>
      <c r="M123" s="137"/>
      <c r="N123" s="137"/>
      <c r="P123" s="117"/>
    </row>
    <row r="124" spans="12:16" ht="12.75">
      <c r="L124" s="137"/>
      <c r="M124" s="137"/>
      <c r="N124" s="137"/>
      <c r="P124" s="117"/>
    </row>
    <row r="125" spans="12:16" ht="12.75">
      <c r="L125" s="137"/>
      <c r="M125" s="137"/>
      <c r="N125" s="137"/>
      <c r="P125" s="117"/>
    </row>
    <row r="126" spans="12:16" ht="12.75">
      <c r="L126" s="137"/>
      <c r="M126" s="137"/>
      <c r="N126" s="137"/>
      <c r="P126" s="117"/>
    </row>
    <row r="127" spans="12:16" ht="12.75">
      <c r="L127" s="137"/>
      <c r="M127" s="137"/>
      <c r="N127" s="137"/>
      <c r="P127" s="117"/>
    </row>
    <row r="128" spans="12:16" ht="12.75">
      <c r="L128" s="137"/>
      <c r="M128" s="137"/>
      <c r="N128" s="137"/>
      <c r="P128" s="117"/>
    </row>
    <row r="129" spans="12:16" ht="12.75">
      <c r="L129" s="137"/>
      <c r="M129" s="137"/>
      <c r="N129" s="137"/>
      <c r="P129" s="117"/>
    </row>
    <row r="130" spans="12:16" ht="12.75">
      <c r="L130" s="137"/>
      <c r="M130" s="137"/>
      <c r="N130" s="137"/>
      <c r="P130" s="117"/>
    </row>
    <row r="131" spans="12:16" ht="12.75">
      <c r="L131" s="137"/>
      <c r="M131" s="137"/>
      <c r="N131" s="137"/>
      <c r="P131" s="117"/>
    </row>
    <row r="132" spans="12:16" ht="12.75">
      <c r="L132" s="137"/>
      <c r="M132" s="137"/>
      <c r="N132" s="137"/>
      <c r="P132" s="117"/>
    </row>
    <row r="133" spans="12:16" ht="12.75">
      <c r="L133" s="137"/>
      <c r="M133" s="137"/>
      <c r="N133" s="137"/>
      <c r="P133" s="117"/>
    </row>
    <row r="134" spans="12:16" ht="12.75">
      <c r="L134" s="137"/>
      <c r="M134" s="137"/>
      <c r="N134" s="137"/>
      <c r="P134" s="117"/>
    </row>
    <row r="135" spans="12:16" ht="12.75">
      <c r="L135" s="137"/>
      <c r="M135" s="137"/>
      <c r="N135" s="137"/>
      <c r="P135" s="117"/>
    </row>
    <row r="136" spans="12:16" ht="12.75">
      <c r="L136" s="137"/>
      <c r="M136" s="137"/>
      <c r="N136" s="137"/>
      <c r="P136" s="117"/>
    </row>
    <row r="137" spans="12:16" ht="12.75">
      <c r="L137" s="137"/>
      <c r="M137" s="137"/>
      <c r="N137" s="137"/>
      <c r="P137" s="117"/>
    </row>
    <row r="138" spans="12:16" ht="12.75">
      <c r="L138" s="137"/>
      <c r="M138" s="137"/>
      <c r="N138" s="137"/>
      <c r="P138" s="117"/>
    </row>
    <row r="139" spans="12:16" ht="12.75">
      <c r="L139" s="137"/>
      <c r="M139" s="137"/>
      <c r="N139" s="137"/>
      <c r="P139" s="117"/>
    </row>
    <row r="140" spans="12:16" ht="12.75">
      <c r="L140" s="137"/>
      <c r="M140" s="137"/>
      <c r="N140" s="137"/>
      <c r="P140" s="117"/>
    </row>
    <row r="141" spans="12:16" ht="12.75">
      <c r="L141" s="137"/>
      <c r="M141" s="137"/>
      <c r="N141" s="137"/>
      <c r="P141" s="117"/>
    </row>
    <row r="142" spans="12:16" ht="12.75">
      <c r="L142" s="137"/>
      <c r="M142" s="137"/>
      <c r="N142" s="137"/>
      <c r="P142" s="117"/>
    </row>
    <row r="143" spans="12:16" ht="12.75">
      <c r="L143" s="137"/>
      <c r="M143" s="137"/>
      <c r="N143" s="137"/>
      <c r="P143" s="117"/>
    </row>
    <row r="144" spans="12:16" ht="12.75">
      <c r="L144" s="137"/>
      <c r="M144" s="137"/>
      <c r="N144" s="137"/>
      <c r="P144" s="117"/>
    </row>
    <row r="145" spans="12:16" ht="12.75">
      <c r="L145" s="137"/>
      <c r="M145" s="137"/>
      <c r="N145" s="137"/>
      <c r="P145" s="117"/>
    </row>
    <row r="146" spans="12:16" ht="12.75">
      <c r="L146" s="137"/>
      <c r="M146" s="137"/>
      <c r="N146" s="137"/>
      <c r="P146" s="117"/>
    </row>
    <row r="147" spans="12:16" ht="12.75">
      <c r="L147" s="137"/>
      <c r="M147" s="137"/>
      <c r="N147" s="137"/>
      <c r="P147" s="117"/>
    </row>
    <row r="148" spans="12:16" ht="12.75">
      <c r="L148" s="137"/>
      <c r="M148" s="137"/>
      <c r="N148" s="137"/>
      <c r="P148" s="117"/>
    </row>
    <row r="149" spans="12:16" ht="12.75">
      <c r="L149" s="137"/>
      <c r="M149" s="137"/>
      <c r="N149" s="137"/>
      <c r="P149" s="117"/>
    </row>
    <row r="150" spans="12:16" ht="12.75">
      <c r="L150" s="137"/>
      <c r="M150" s="137"/>
      <c r="N150" s="137"/>
      <c r="P150" s="117"/>
    </row>
    <row r="151" spans="12:16" ht="12.75">
      <c r="L151" s="137"/>
      <c r="M151" s="137"/>
      <c r="N151" s="137"/>
      <c r="P151" s="117"/>
    </row>
    <row r="152" spans="12:16" ht="12.75">
      <c r="L152" s="137"/>
      <c r="M152" s="137"/>
      <c r="N152" s="137"/>
      <c r="P152" s="117"/>
    </row>
    <row r="153" spans="12:16" ht="12.75">
      <c r="L153" s="137"/>
      <c r="M153" s="137"/>
      <c r="N153" s="137"/>
      <c r="P153" s="117"/>
    </row>
    <row r="154" spans="12:16" ht="12.75">
      <c r="L154" s="137"/>
      <c r="M154" s="137"/>
      <c r="N154" s="137"/>
      <c r="P154" s="117"/>
    </row>
    <row r="155" spans="12:16" ht="12.75">
      <c r="L155" s="137"/>
      <c r="M155" s="137"/>
      <c r="N155" s="137"/>
      <c r="P155" s="117"/>
    </row>
    <row r="156" spans="12:16" ht="12.75">
      <c r="L156" s="137"/>
      <c r="M156" s="137"/>
      <c r="N156" s="137"/>
      <c r="P156" s="117"/>
    </row>
    <row r="157" spans="12:16" ht="12.75">
      <c r="L157" s="137"/>
      <c r="M157" s="137"/>
      <c r="N157" s="137"/>
      <c r="P157" s="117"/>
    </row>
    <row r="158" spans="12:16" ht="12.75">
      <c r="L158" s="137"/>
      <c r="M158" s="137"/>
      <c r="N158" s="137"/>
      <c r="P158" s="117"/>
    </row>
    <row r="159" spans="12:16" ht="12.75">
      <c r="L159" s="137"/>
      <c r="M159" s="137"/>
      <c r="N159" s="137"/>
      <c r="P159" s="117"/>
    </row>
    <row r="160" spans="12:16" ht="12.75">
      <c r="L160" s="137"/>
      <c r="M160" s="137"/>
      <c r="N160" s="137"/>
      <c r="P160" s="117"/>
    </row>
    <row r="161" spans="12:16" ht="12.75">
      <c r="L161" s="137"/>
      <c r="M161" s="137"/>
      <c r="N161" s="137"/>
      <c r="P161" s="117"/>
    </row>
    <row r="162" spans="12:16" ht="12.75">
      <c r="L162" s="137"/>
      <c r="M162" s="137"/>
      <c r="N162" s="137"/>
      <c r="P162" s="117"/>
    </row>
    <row r="163" spans="12:16" ht="12.75">
      <c r="L163" s="137"/>
      <c r="M163" s="137"/>
      <c r="N163" s="137"/>
      <c r="P163" s="117"/>
    </row>
    <row r="164" spans="12:16" ht="12.75">
      <c r="L164" s="137"/>
      <c r="M164" s="137"/>
      <c r="N164" s="137"/>
      <c r="P164" s="117"/>
    </row>
    <row r="165" spans="12:16" ht="12.75">
      <c r="L165" s="137"/>
      <c r="M165" s="137"/>
      <c r="N165" s="137"/>
      <c r="P165" s="117"/>
    </row>
    <row r="166" spans="12:16" ht="12.75">
      <c r="L166" s="137"/>
      <c r="M166" s="137"/>
      <c r="N166" s="137"/>
      <c r="P166" s="117"/>
    </row>
    <row r="167" spans="12:16" ht="12.75">
      <c r="L167" s="137"/>
      <c r="M167" s="137"/>
      <c r="N167" s="137"/>
      <c r="P167" s="117"/>
    </row>
    <row r="168" spans="12:16" ht="12.75">
      <c r="L168" s="137"/>
      <c r="M168" s="137"/>
      <c r="N168" s="137"/>
      <c r="P168" s="117"/>
    </row>
    <row r="169" spans="12:16" ht="12.75">
      <c r="L169" s="137"/>
      <c r="M169" s="137"/>
      <c r="N169" s="137"/>
      <c r="P169" s="117"/>
    </row>
    <row r="170" spans="12:16" ht="12.75">
      <c r="L170" s="137"/>
      <c r="M170" s="137"/>
      <c r="N170" s="137"/>
      <c r="P170" s="117"/>
    </row>
    <row r="171" spans="12:16" ht="12.75">
      <c r="L171" s="137"/>
      <c r="M171" s="137"/>
      <c r="N171" s="137"/>
      <c r="P171" s="117"/>
    </row>
    <row r="172" spans="12:16" ht="12.75">
      <c r="L172" s="137"/>
      <c r="M172" s="137"/>
      <c r="N172" s="137"/>
      <c r="P172" s="117"/>
    </row>
    <row r="173" spans="12:16" ht="12.75">
      <c r="L173" s="137"/>
      <c r="M173" s="137"/>
      <c r="N173" s="137"/>
      <c r="P173" s="117"/>
    </row>
    <row r="174" spans="12:16" ht="12.75">
      <c r="L174" s="137"/>
      <c r="M174" s="137"/>
      <c r="N174" s="137"/>
      <c r="P174" s="117"/>
    </row>
    <row r="175" spans="12:16" ht="12.75">
      <c r="L175" s="137"/>
      <c r="M175" s="137"/>
      <c r="N175" s="137"/>
      <c r="P175" s="117"/>
    </row>
    <row r="176" spans="12:16" ht="12.75">
      <c r="L176" s="137"/>
      <c r="M176" s="137"/>
      <c r="N176" s="137"/>
      <c r="P176" s="117"/>
    </row>
    <row r="177" spans="12:16" ht="12.75">
      <c r="L177" s="137"/>
      <c r="M177" s="137"/>
      <c r="N177" s="137"/>
      <c r="P177" s="117"/>
    </row>
    <row r="178" spans="12:16" ht="12.75">
      <c r="L178" s="137"/>
      <c r="M178" s="137"/>
      <c r="N178" s="137"/>
      <c r="P178" s="117"/>
    </row>
    <row r="179" spans="12:16" ht="12.75">
      <c r="L179" s="137"/>
      <c r="M179" s="137"/>
      <c r="N179" s="137"/>
      <c r="P179" s="117"/>
    </row>
    <row r="180" spans="12:16" ht="12.75">
      <c r="L180" s="137"/>
      <c r="M180" s="137"/>
      <c r="N180" s="137"/>
      <c r="P180" s="117"/>
    </row>
    <row r="181" spans="12:16" ht="12.75">
      <c r="L181" s="137"/>
      <c r="M181" s="137"/>
      <c r="N181" s="137"/>
      <c r="P181" s="117"/>
    </row>
    <row r="182" spans="12:16" ht="12.75">
      <c r="L182" s="137"/>
      <c r="M182" s="137"/>
      <c r="N182" s="137"/>
      <c r="P182" s="117"/>
    </row>
    <row r="183" spans="12:16" ht="12.75">
      <c r="L183" s="137"/>
      <c r="M183" s="137"/>
      <c r="N183" s="137"/>
      <c r="P183" s="117"/>
    </row>
    <row r="184" spans="12:16" ht="12.75">
      <c r="L184" s="137"/>
      <c r="M184" s="137"/>
      <c r="N184" s="137"/>
      <c r="P184" s="117"/>
    </row>
    <row r="185" spans="12:16" ht="12.75">
      <c r="L185" s="137"/>
      <c r="M185" s="137"/>
      <c r="N185" s="137"/>
      <c r="P185" s="117"/>
    </row>
    <row r="186" spans="12:16" ht="12.75">
      <c r="L186" s="137"/>
      <c r="M186" s="137"/>
      <c r="N186" s="137"/>
      <c r="P186" s="117"/>
    </row>
    <row r="187" spans="12:16" ht="12.75">
      <c r="L187" s="137"/>
      <c r="M187" s="137"/>
      <c r="N187" s="137"/>
      <c r="P187" s="117"/>
    </row>
    <row r="188" spans="12:16" ht="12.75">
      <c r="L188" s="137"/>
      <c r="M188" s="137"/>
      <c r="N188" s="137"/>
      <c r="P188" s="117"/>
    </row>
    <row r="189" spans="12:16" ht="12.75">
      <c r="L189" s="137"/>
      <c r="M189" s="137"/>
      <c r="N189" s="137"/>
      <c r="P189" s="117"/>
    </row>
    <row r="190" spans="12:16" ht="12.75">
      <c r="L190" s="137"/>
      <c r="M190" s="137"/>
      <c r="N190" s="137"/>
      <c r="P190" s="117"/>
    </row>
    <row r="191" spans="12:16" ht="12.75">
      <c r="L191" s="137"/>
      <c r="M191" s="137"/>
      <c r="N191" s="137"/>
      <c r="P191" s="117"/>
    </row>
    <row r="192" spans="12:16" ht="12.75">
      <c r="L192" s="137"/>
      <c r="M192" s="137"/>
      <c r="N192" s="137"/>
      <c r="P192" s="117"/>
    </row>
    <row r="193" spans="12:16" ht="12.75">
      <c r="L193" s="137"/>
      <c r="M193" s="137"/>
      <c r="N193" s="137"/>
      <c r="P193" s="117"/>
    </row>
    <row r="194" spans="12:16" ht="12.75">
      <c r="L194" s="137"/>
      <c r="M194" s="137"/>
      <c r="N194" s="137"/>
      <c r="P194" s="117"/>
    </row>
    <row r="195" spans="12:16" ht="12.75">
      <c r="L195" s="137"/>
      <c r="M195" s="137"/>
      <c r="N195" s="137"/>
      <c r="P195" s="117"/>
    </row>
    <row r="196" spans="12:16" ht="12.75">
      <c r="L196" s="137"/>
      <c r="M196" s="137"/>
      <c r="N196" s="137"/>
      <c r="P196" s="117"/>
    </row>
    <row r="197" spans="12:16" ht="12.75">
      <c r="L197" s="137"/>
      <c r="M197" s="137"/>
      <c r="N197" s="137"/>
      <c r="P197" s="117"/>
    </row>
    <row r="198" spans="12:16" ht="12.75">
      <c r="L198" s="137"/>
      <c r="M198" s="137"/>
      <c r="N198" s="137"/>
      <c r="P198" s="117"/>
    </row>
    <row r="199" spans="12:16" ht="12.75">
      <c r="L199" s="137"/>
      <c r="M199" s="137"/>
      <c r="N199" s="137"/>
      <c r="P199" s="117"/>
    </row>
    <row r="200" spans="12:16" ht="12.75">
      <c r="L200" s="137"/>
      <c r="M200" s="137"/>
      <c r="N200" s="137"/>
      <c r="P200" s="117"/>
    </row>
    <row r="201" spans="12:16" ht="12.75">
      <c r="L201" s="137"/>
      <c r="M201" s="137"/>
      <c r="N201" s="137"/>
      <c r="P201" s="117"/>
    </row>
    <row r="202" spans="12:16" ht="12.75">
      <c r="L202" s="137"/>
      <c r="M202" s="137"/>
      <c r="N202" s="137"/>
      <c r="P202" s="117"/>
    </row>
    <row r="203" spans="12:16" ht="12.75">
      <c r="L203" s="137"/>
      <c r="M203" s="137"/>
      <c r="N203" s="137"/>
      <c r="P203" s="117"/>
    </row>
    <row r="204" spans="12:16" ht="12.75">
      <c r="L204" s="137"/>
      <c r="M204" s="137"/>
      <c r="N204" s="137"/>
      <c r="P204" s="117"/>
    </row>
    <row r="205" spans="12:16" ht="12.75">
      <c r="L205" s="137"/>
      <c r="M205" s="137"/>
      <c r="N205" s="137"/>
      <c r="P205" s="117"/>
    </row>
    <row r="206" spans="12:16" ht="12.75">
      <c r="L206" s="137"/>
      <c r="M206" s="137"/>
      <c r="N206" s="137"/>
      <c r="P206" s="117"/>
    </row>
    <row r="207" spans="12:16" ht="12.75">
      <c r="L207" s="137"/>
      <c r="M207" s="137"/>
      <c r="N207" s="137"/>
      <c r="P207" s="117"/>
    </row>
    <row r="208" spans="12:16" ht="13.5">
      <c r="L208" s="139"/>
      <c r="M208" s="139"/>
      <c r="N208" s="139"/>
      <c r="P208" s="117"/>
    </row>
    <row r="209" spans="12:16" ht="13.5">
      <c r="L209" s="139"/>
      <c r="M209" s="139"/>
      <c r="N209" s="139"/>
      <c r="P209" s="117"/>
    </row>
    <row r="210" spans="12:16" ht="13.5">
      <c r="L210" s="139"/>
      <c r="M210" s="139"/>
      <c r="N210" s="139"/>
      <c r="P210" s="117"/>
    </row>
    <row r="211" spans="12:16" ht="13.5">
      <c r="L211" s="139"/>
      <c r="M211" s="139"/>
      <c r="N211" s="139"/>
      <c r="P211" s="117"/>
    </row>
    <row r="212" spans="12:16" ht="13.5">
      <c r="L212" s="139"/>
      <c r="M212" s="139"/>
      <c r="N212" s="139"/>
      <c r="P212" s="117"/>
    </row>
    <row r="213" spans="12:16" ht="13.5">
      <c r="L213" s="139"/>
      <c r="M213" s="139"/>
      <c r="N213" s="139"/>
      <c r="P213" s="117"/>
    </row>
    <row r="214" spans="12:16" ht="13.5">
      <c r="L214" s="139"/>
      <c r="M214" s="139"/>
      <c r="N214" s="139"/>
      <c r="P214" s="117"/>
    </row>
    <row r="215" spans="12:16" ht="13.5">
      <c r="L215" s="139"/>
      <c r="M215" s="139"/>
      <c r="N215" s="139"/>
      <c r="P215" s="117"/>
    </row>
    <row r="216" spans="12:16" ht="13.5">
      <c r="L216" s="139"/>
      <c r="M216" s="139"/>
      <c r="N216" s="139"/>
      <c r="P216" s="117"/>
    </row>
    <row r="217" spans="12:16" ht="13.5">
      <c r="L217" s="139"/>
      <c r="M217" s="139"/>
      <c r="N217" s="139"/>
      <c r="P217" s="117"/>
    </row>
    <row r="218" spans="12:16" ht="13.5">
      <c r="L218" s="139"/>
      <c r="M218" s="139"/>
      <c r="N218" s="139"/>
      <c r="P218" s="117"/>
    </row>
    <row r="219" spans="12:16" ht="13.5">
      <c r="L219" s="139"/>
      <c r="M219" s="139"/>
      <c r="N219" s="139"/>
      <c r="P219" s="117"/>
    </row>
    <row r="220" spans="12:16" ht="13.5">
      <c r="L220" s="139"/>
      <c r="M220" s="139"/>
      <c r="N220" s="139"/>
      <c r="P220" s="117"/>
    </row>
    <row r="221" spans="12:16" ht="13.5">
      <c r="L221" s="139"/>
      <c r="M221" s="139"/>
      <c r="N221" s="139"/>
      <c r="P221" s="117"/>
    </row>
    <row r="222" spans="12:16" ht="13.5">
      <c r="L222" s="139"/>
      <c r="M222" s="139"/>
      <c r="N222" s="139"/>
      <c r="P222" s="117"/>
    </row>
    <row r="223" spans="12:16" ht="13.5">
      <c r="L223" s="139"/>
      <c r="M223" s="139"/>
      <c r="N223" s="139"/>
      <c r="P223" s="117"/>
    </row>
    <row r="224" spans="12:16" ht="13.5">
      <c r="L224" s="139"/>
      <c r="M224" s="139"/>
      <c r="N224" s="139"/>
      <c r="P224" s="117"/>
    </row>
    <row r="225" spans="12:16" ht="13.5">
      <c r="L225" s="139"/>
      <c r="M225" s="139"/>
      <c r="N225" s="139"/>
      <c r="P225" s="117"/>
    </row>
    <row r="226" spans="12:16" ht="13.5">
      <c r="L226" s="139"/>
      <c r="M226" s="139"/>
      <c r="N226" s="139"/>
      <c r="P226" s="117"/>
    </row>
    <row r="227" spans="12:16" ht="13.5">
      <c r="L227" s="139"/>
      <c r="M227" s="139"/>
      <c r="N227" s="139"/>
      <c r="P227" s="117"/>
    </row>
    <row r="228" spans="12:16" ht="13.5">
      <c r="L228" s="139"/>
      <c r="M228" s="139"/>
      <c r="N228" s="139"/>
      <c r="P228" s="117"/>
    </row>
    <row r="229" spans="12:16" ht="13.5">
      <c r="L229" s="139"/>
      <c r="M229" s="139"/>
      <c r="N229" s="139"/>
      <c r="P229" s="117"/>
    </row>
    <row r="230" spans="12:16" ht="13.5">
      <c r="L230" s="139"/>
      <c r="M230" s="139"/>
      <c r="N230" s="139"/>
      <c r="P230" s="117"/>
    </row>
    <row r="231" spans="12:16" ht="13.5">
      <c r="L231" s="139"/>
      <c r="M231" s="139"/>
      <c r="N231" s="139"/>
      <c r="P231" s="117"/>
    </row>
    <row r="232" spans="12:16" ht="13.5">
      <c r="L232" s="139"/>
      <c r="M232" s="139"/>
      <c r="N232" s="139"/>
      <c r="P232" s="117"/>
    </row>
    <row r="233" spans="12:16" ht="13.5">
      <c r="L233" s="139"/>
      <c r="M233" s="139"/>
      <c r="N233" s="139"/>
      <c r="P233" s="117"/>
    </row>
    <row r="234" spans="12:16" ht="13.5">
      <c r="L234" s="139"/>
      <c r="M234" s="139"/>
      <c r="N234" s="139"/>
      <c r="P234" s="117"/>
    </row>
    <row r="235" spans="12:16" ht="13.5">
      <c r="L235" s="139"/>
      <c r="M235" s="139"/>
      <c r="N235" s="139"/>
      <c r="P235" s="117"/>
    </row>
    <row r="236" spans="12:16" ht="13.5">
      <c r="L236" s="139"/>
      <c r="M236" s="139"/>
      <c r="N236" s="139"/>
      <c r="P236" s="117"/>
    </row>
    <row r="237" spans="12:16" ht="13.5">
      <c r="L237" s="139"/>
      <c r="M237" s="139"/>
      <c r="N237" s="139"/>
      <c r="P237" s="117"/>
    </row>
    <row r="238" spans="12:16" ht="13.5">
      <c r="L238" s="139"/>
      <c r="M238" s="139"/>
      <c r="N238" s="139"/>
      <c r="P238" s="117"/>
    </row>
    <row r="239" spans="12:16" ht="13.5">
      <c r="L239" s="139"/>
      <c r="M239" s="139"/>
      <c r="N239" s="139"/>
      <c r="P239" s="117"/>
    </row>
    <row r="240" spans="12:16" ht="13.5">
      <c r="L240" s="139"/>
      <c r="M240" s="139"/>
      <c r="N240" s="139"/>
      <c r="P240" s="117"/>
    </row>
    <row r="241" spans="12:16" ht="13.5">
      <c r="L241" s="139"/>
      <c r="M241" s="139"/>
      <c r="N241" s="139"/>
      <c r="P241" s="117"/>
    </row>
    <row r="242" spans="12:16" ht="13.5">
      <c r="L242" s="139"/>
      <c r="M242" s="139"/>
      <c r="N242" s="139"/>
      <c r="P242" s="117"/>
    </row>
    <row r="243" spans="12:16" ht="13.5">
      <c r="L243" s="139"/>
      <c r="M243" s="139"/>
      <c r="N243" s="139"/>
      <c r="P243" s="117"/>
    </row>
    <row r="244" spans="12:16" ht="13.5">
      <c r="L244" s="139"/>
      <c r="M244" s="139"/>
      <c r="N244" s="139"/>
      <c r="P244" s="117"/>
    </row>
    <row r="245" spans="12:16" ht="13.5">
      <c r="L245" s="139"/>
      <c r="M245" s="139"/>
      <c r="N245" s="139"/>
      <c r="P245" s="117"/>
    </row>
    <row r="246" spans="12:16" ht="13.5">
      <c r="L246" s="139"/>
      <c r="M246" s="139"/>
      <c r="N246" s="139"/>
      <c r="P246" s="117"/>
    </row>
    <row r="247" spans="12:16" ht="13.5">
      <c r="L247" s="139"/>
      <c r="M247" s="139"/>
      <c r="N247" s="139"/>
      <c r="P247" s="117"/>
    </row>
    <row r="248" spans="12:16" ht="13.5">
      <c r="L248" s="139"/>
      <c r="M248" s="139"/>
      <c r="N248" s="139"/>
      <c r="P248" s="117"/>
    </row>
    <row r="249" spans="12:16" ht="13.5">
      <c r="L249" s="139"/>
      <c r="M249" s="139"/>
      <c r="N249" s="139"/>
      <c r="P249" s="117"/>
    </row>
    <row r="250" spans="12:16" ht="13.5">
      <c r="L250" s="139"/>
      <c r="M250" s="139"/>
      <c r="N250" s="139"/>
      <c r="P250" s="117"/>
    </row>
    <row r="251" spans="12:16" ht="13.5">
      <c r="L251" s="139"/>
      <c r="M251" s="139"/>
      <c r="N251" s="139"/>
      <c r="P251" s="117"/>
    </row>
    <row r="252" spans="12:16" ht="13.5">
      <c r="L252" s="139"/>
      <c r="M252" s="139"/>
      <c r="N252" s="139"/>
      <c r="P252" s="117"/>
    </row>
    <row r="253" spans="12:16" ht="13.5">
      <c r="L253" s="139"/>
      <c r="M253" s="139"/>
      <c r="N253" s="139"/>
      <c r="P253" s="117"/>
    </row>
    <row r="254" spans="12:16" ht="13.5">
      <c r="L254" s="139"/>
      <c r="M254" s="139"/>
      <c r="N254" s="139"/>
      <c r="P254" s="117"/>
    </row>
    <row r="255" spans="12:16" ht="13.5">
      <c r="L255" s="139"/>
      <c r="M255" s="139"/>
      <c r="N255" s="139"/>
      <c r="P255" s="117"/>
    </row>
    <row r="256" spans="12:16" ht="13.5">
      <c r="L256" s="139"/>
      <c r="M256" s="139"/>
      <c r="N256" s="139"/>
      <c r="P256" s="117"/>
    </row>
    <row r="257" ht="12.75">
      <c r="P257" s="117"/>
    </row>
    <row r="258" ht="12.75">
      <c r="P258" s="117"/>
    </row>
    <row r="259" ht="12.75">
      <c r="P259" s="117"/>
    </row>
    <row r="260" ht="12.75">
      <c r="P260" s="117"/>
    </row>
    <row r="261" ht="12.75">
      <c r="P261" s="117"/>
    </row>
    <row r="262" ht="12.75">
      <c r="P262" s="117"/>
    </row>
    <row r="263" ht="12.75">
      <c r="P263" s="117"/>
    </row>
    <row r="264" ht="12.75">
      <c r="P264" s="117"/>
    </row>
    <row r="265" ht="12.75">
      <c r="P265" s="117"/>
    </row>
    <row r="266" ht="12.75">
      <c r="P266" s="117"/>
    </row>
    <row r="267" ht="12.75">
      <c r="P267" s="117"/>
    </row>
    <row r="268" ht="12.75">
      <c r="P268" s="117"/>
    </row>
    <row r="269" ht="12.75">
      <c r="P269" s="117"/>
    </row>
    <row r="270" ht="12.75">
      <c r="P270" s="117"/>
    </row>
    <row r="271" ht="12.75">
      <c r="P271" s="117"/>
    </row>
    <row r="272" ht="12.75">
      <c r="P272" s="117"/>
    </row>
    <row r="273" ht="12.75">
      <c r="P273" s="117"/>
    </row>
    <row r="274" ht="12.75">
      <c r="P274" s="117"/>
    </row>
    <row r="275" ht="12.75">
      <c r="P275" s="117"/>
    </row>
    <row r="276" ht="12.75">
      <c r="P276" s="117"/>
    </row>
    <row r="277" ht="12.75">
      <c r="P277" s="117"/>
    </row>
    <row r="278" ht="12.75">
      <c r="P278" s="117"/>
    </row>
    <row r="279" ht="12.75">
      <c r="P279" s="117"/>
    </row>
    <row r="280" ht="12.75">
      <c r="P280" s="117"/>
    </row>
    <row r="281" ht="12.75">
      <c r="P281" s="117"/>
    </row>
    <row r="282" ht="12.75">
      <c r="P282" s="117"/>
    </row>
    <row r="283" ht="12.75">
      <c r="P283" s="117"/>
    </row>
    <row r="284" ht="12.75">
      <c r="P284" s="117"/>
    </row>
    <row r="285" ht="12.75">
      <c r="P285" s="117"/>
    </row>
    <row r="286" ht="12.75">
      <c r="P286" s="117"/>
    </row>
    <row r="287" ht="12.75">
      <c r="P287" s="117"/>
    </row>
    <row r="288" ht="12.75">
      <c r="P288" s="117"/>
    </row>
    <row r="289" ht="12.75">
      <c r="P289" s="117"/>
    </row>
    <row r="290" ht="12.75">
      <c r="P290" s="117"/>
    </row>
    <row r="291" ht="12.75">
      <c r="P291" s="117"/>
    </row>
    <row r="292" ht="12.75">
      <c r="P292" s="117"/>
    </row>
    <row r="293" ht="12.75">
      <c r="P293" s="117"/>
    </row>
    <row r="294" ht="12.75">
      <c r="P294" s="117"/>
    </row>
    <row r="295" ht="12.75">
      <c r="P295" s="117"/>
    </row>
    <row r="296" ht="12.75">
      <c r="P296" s="117"/>
    </row>
    <row r="297" ht="12.75">
      <c r="P297" s="117"/>
    </row>
    <row r="298" ht="12.75">
      <c r="P298" s="117"/>
    </row>
    <row r="299" ht="12.75">
      <c r="P299" s="117"/>
    </row>
    <row r="300" ht="12.75">
      <c r="P300" s="117"/>
    </row>
    <row r="301" ht="12.75">
      <c r="P301" s="117"/>
    </row>
    <row r="302" ht="12.75">
      <c r="P302" s="117"/>
    </row>
    <row r="303" ht="12.75">
      <c r="P303" s="117"/>
    </row>
    <row r="304" ht="12.75">
      <c r="P304" s="117"/>
    </row>
    <row r="305" ht="12.75">
      <c r="P305" s="117"/>
    </row>
    <row r="306" ht="12.75">
      <c r="P306" s="117"/>
    </row>
    <row r="307" ht="12.75">
      <c r="P307" s="117"/>
    </row>
    <row r="308" ht="12.75">
      <c r="P308" s="117"/>
    </row>
    <row r="309" ht="12.75">
      <c r="P309" s="117"/>
    </row>
    <row r="310" ht="12.75">
      <c r="P310" s="117"/>
    </row>
    <row r="311" ht="12.75">
      <c r="P311" s="117"/>
    </row>
    <row r="312" ht="12.75">
      <c r="P312" s="117"/>
    </row>
    <row r="313" ht="12.75">
      <c r="P313" s="117"/>
    </row>
    <row r="314" ht="12.75">
      <c r="P314" s="117"/>
    </row>
    <row r="315" ht="12.75">
      <c r="P315" s="117"/>
    </row>
    <row r="316" ht="12.75">
      <c r="P316" s="117"/>
    </row>
    <row r="317" ht="12.75">
      <c r="P317" s="117"/>
    </row>
    <row r="318" ht="12.75">
      <c r="P318" s="117"/>
    </row>
    <row r="319" ht="12.75">
      <c r="P319" s="117"/>
    </row>
    <row r="320" ht="12.75">
      <c r="P320" s="117"/>
    </row>
    <row r="321" ht="12.75">
      <c r="P321" s="117"/>
    </row>
    <row r="322" ht="12.75">
      <c r="P322" s="117"/>
    </row>
    <row r="323" ht="12.75">
      <c r="P323" s="117"/>
    </row>
    <row r="324" ht="12.75">
      <c r="P324" s="117"/>
    </row>
    <row r="325" ht="12.75">
      <c r="P325" s="117"/>
    </row>
    <row r="326" ht="12.75">
      <c r="P326" s="117"/>
    </row>
    <row r="327" ht="12.75">
      <c r="P327" s="117"/>
    </row>
    <row r="328" ht="12.75">
      <c r="P328" s="117"/>
    </row>
    <row r="329" ht="12.75">
      <c r="P329" s="117"/>
    </row>
    <row r="330" ht="12.75">
      <c r="P330" s="117"/>
    </row>
    <row r="331" ht="12.75">
      <c r="P331" s="117"/>
    </row>
    <row r="332" ht="12.75">
      <c r="P332" s="117"/>
    </row>
    <row r="333" ht="12.75">
      <c r="P333" s="117"/>
    </row>
    <row r="334" ht="12.75">
      <c r="P334" s="117"/>
    </row>
    <row r="335" ht="12.75">
      <c r="P335" s="117"/>
    </row>
    <row r="336" ht="12.75">
      <c r="P336" s="117"/>
    </row>
    <row r="337" ht="12.75">
      <c r="P337" s="117"/>
    </row>
    <row r="338" ht="12.75">
      <c r="P338" s="117"/>
    </row>
    <row r="339" ht="12.75">
      <c r="P339" s="117"/>
    </row>
    <row r="340" ht="12.75">
      <c r="P340" s="117"/>
    </row>
    <row r="341" ht="12.75">
      <c r="P341" s="117"/>
    </row>
    <row r="342" ht="12.75">
      <c r="P342" s="117"/>
    </row>
    <row r="343" ht="12.75">
      <c r="P343" s="117"/>
    </row>
    <row r="344" ht="12.75">
      <c r="P344" s="117"/>
    </row>
    <row r="345" ht="12.75">
      <c r="P345" s="117"/>
    </row>
    <row r="346" ht="12.75">
      <c r="P346" s="117"/>
    </row>
    <row r="347" ht="12.75">
      <c r="P347" s="117"/>
    </row>
    <row r="348" ht="12.75">
      <c r="P348" s="117"/>
    </row>
    <row r="349" ht="12.75">
      <c r="P349" s="117"/>
    </row>
    <row r="350" ht="12.75">
      <c r="P350" s="117"/>
    </row>
    <row r="351" ht="12.75">
      <c r="P351" s="117"/>
    </row>
    <row r="352" ht="12.75">
      <c r="P352" s="117"/>
    </row>
    <row r="353" ht="12.75">
      <c r="P353" s="117"/>
    </row>
    <row r="354" ht="12.75">
      <c r="P354" s="117"/>
    </row>
    <row r="355" ht="12.75">
      <c r="P355" s="117"/>
    </row>
    <row r="356" ht="12.75">
      <c r="P356" s="117"/>
    </row>
    <row r="357" ht="12.75">
      <c r="P357" s="117"/>
    </row>
    <row r="358" ht="12.75">
      <c r="P358" s="117"/>
    </row>
    <row r="359" ht="12.75">
      <c r="P359" s="117"/>
    </row>
    <row r="360" ht="12.75">
      <c r="P360" s="117"/>
    </row>
    <row r="361" ht="12.75">
      <c r="P361" s="117"/>
    </row>
    <row r="362" ht="12.75">
      <c r="P362" s="117"/>
    </row>
    <row r="363" ht="12.75">
      <c r="P363" s="117"/>
    </row>
    <row r="364" ht="12.75">
      <c r="P364" s="117"/>
    </row>
    <row r="365" ht="12.75">
      <c r="P365" s="117"/>
    </row>
    <row r="366" ht="12.75">
      <c r="P366" s="117"/>
    </row>
    <row r="367" ht="12.75">
      <c r="P367" s="117"/>
    </row>
    <row r="368" ht="12.75">
      <c r="P368" s="117"/>
    </row>
    <row r="369" ht="12.75">
      <c r="P369" s="117"/>
    </row>
    <row r="370" ht="12.75">
      <c r="P370" s="117"/>
    </row>
    <row r="371" ht="12.75">
      <c r="P371" s="117"/>
    </row>
    <row r="372" ht="12.75">
      <c r="P372" s="117"/>
    </row>
    <row r="373" ht="12.75">
      <c r="P373" s="117"/>
    </row>
    <row r="374" ht="12.75">
      <c r="P374" s="117"/>
    </row>
    <row r="375" ht="12.75">
      <c r="P375" s="117"/>
    </row>
  </sheetData>
  <mergeCells count="325">
    <mergeCell ref="A111:F111"/>
    <mergeCell ref="A112:F112"/>
    <mergeCell ref="A107:D107"/>
    <mergeCell ref="A108:F108"/>
    <mergeCell ref="A109:G109"/>
    <mergeCell ref="A110:J110"/>
    <mergeCell ref="N101:N104"/>
    <mergeCell ref="O101:O104"/>
    <mergeCell ref="P101:P104"/>
    <mergeCell ref="A105:D105"/>
    <mergeCell ref="H101:H104"/>
    <mergeCell ref="I101:I104"/>
    <mergeCell ref="L101:L104"/>
    <mergeCell ref="M101:M104"/>
    <mergeCell ref="N97:N100"/>
    <mergeCell ref="O97:O100"/>
    <mergeCell ref="P97:P100"/>
    <mergeCell ref="A101:A104"/>
    <mergeCell ref="B101:B104"/>
    <mergeCell ref="C101:C104"/>
    <mergeCell ref="D101:D104"/>
    <mergeCell ref="E101:E104"/>
    <mergeCell ref="F101:F104"/>
    <mergeCell ref="G101:G104"/>
    <mergeCell ref="H97:H100"/>
    <mergeCell ref="I97:I100"/>
    <mergeCell ref="L97:L100"/>
    <mergeCell ref="M97:M100"/>
    <mergeCell ref="N93:N96"/>
    <mergeCell ref="O93:O96"/>
    <mergeCell ref="P93:P96"/>
    <mergeCell ref="A97:A100"/>
    <mergeCell ref="B97:B100"/>
    <mergeCell ref="C97:C100"/>
    <mergeCell ref="D97:D100"/>
    <mergeCell ref="E97:E100"/>
    <mergeCell ref="F97:F100"/>
    <mergeCell ref="G97:G100"/>
    <mergeCell ref="H93:H96"/>
    <mergeCell ref="I93:I96"/>
    <mergeCell ref="L93:L96"/>
    <mergeCell ref="M93:M96"/>
    <mergeCell ref="N89:N92"/>
    <mergeCell ref="O89:O92"/>
    <mergeCell ref="P89:P92"/>
    <mergeCell ref="A93:A96"/>
    <mergeCell ref="B93:B96"/>
    <mergeCell ref="C93:C96"/>
    <mergeCell ref="D93:D96"/>
    <mergeCell ref="E93:E96"/>
    <mergeCell ref="F93:F96"/>
    <mergeCell ref="G93:G96"/>
    <mergeCell ref="H89:H92"/>
    <mergeCell ref="I89:I92"/>
    <mergeCell ref="L89:L92"/>
    <mergeCell ref="M89:M92"/>
    <mergeCell ref="N85:N88"/>
    <mergeCell ref="O85:O88"/>
    <mergeCell ref="P85:P88"/>
    <mergeCell ref="A89:A92"/>
    <mergeCell ref="B89:B92"/>
    <mergeCell ref="C89:C92"/>
    <mergeCell ref="D89:D92"/>
    <mergeCell ref="E89:E92"/>
    <mergeCell ref="F89:F92"/>
    <mergeCell ref="G89:G92"/>
    <mergeCell ref="H85:H88"/>
    <mergeCell ref="I85:I88"/>
    <mergeCell ref="L85:L88"/>
    <mergeCell ref="M85:M88"/>
    <mergeCell ref="N81:N84"/>
    <mergeCell ref="O81:O84"/>
    <mergeCell ref="P81:P84"/>
    <mergeCell ref="A85:A88"/>
    <mergeCell ref="B85:B88"/>
    <mergeCell ref="C85:C88"/>
    <mergeCell ref="D85:D88"/>
    <mergeCell ref="E85:E88"/>
    <mergeCell ref="F85:F88"/>
    <mergeCell ref="G85:G88"/>
    <mergeCell ref="H81:H84"/>
    <mergeCell ref="I81:I84"/>
    <mergeCell ref="L81:L84"/>
    <mergeCell ref="M81:M84"/>
    <mergeCell ref="N77:N80"/>
    <mergeCell ref="O77:O80"/>
    <mergeCell ref="P77:P80"/>
    <mergeCell ref="A81:A84"/>
    <mergeCell ref="B81:B84"/>
    <mergeCell ref="C81:C84"/>
    <mergeCell ref="D81:D84"/>
    <mergeCell ref="E81:E84"/>
    <mergeCell ref="F81:F84"/>
    <mergeCell ref="G81:G84"/>
    <mergeCell ref="H77:H80"/>
    <mergeCell ref="I77:I80"/>
    <mergeCell ref="L77:L80"/>
    <mergeCell ref="M77:M80"/>
    <mergeCell ref="N73:N76"/>
    <mergeCell ref="O73:O76"/>
    <mergeCell ref="P73:P76"/>
    <mergeCell ref="A77:A80"/>
    <mergeCell ref="B77:B80"/>
    <mergeCell ref="C77:C80"/>
    <mergeCell ref="D77:D80"/>
    <mergeCell ref="E77:E80"/>
    <mergeCell ref="F77:F80"/>
    <mergeCell ref="G77:G80"/>
    <mergeCell ref="H73:H76"/>
    <mergeCell ref="I73:I76"/>
    <mergeCell ref="L73:L76"/>
    <mergeCell ref="M73:M76"/>
    <mergeCell ref="N69:N72"/>
    <mergeCell ref="O69:O72"/>
    <mergeCell ref="P69:P72"/>
    <mergeCell ref="A73:A76"/>
    <mergeCell ref="B73:B76"/>
    <mergeCell ref="C73:C76"/>
    <mergeCell ref="D73:D76"/>
    <mergeCell ref="E73:E76"/>
    <mergeCell ref="F73:F76"/>
    <mergeCell ref="G73:G76"/>
    <mergeCell ref="H69:H72"/>
    <mergeCell ref="I69:I72"/>
    <mergeCell ref="L69:L72"/>
    <mergeCell ref="M69:M72"/>
    <mergeCell ref="N65:N68"/>
    <mergeCell ref="O65:O68"/>
    <mergeCell ref="P65:P68"/>
    <mergeCell ref="A69:A72"/>
    <mergeCell ref="B69:B72"/>
    <mergeCell ref="C69:C72"/>
    <mergeCell ref="D69:D72"/>
    <mergeCell ref="E69:E72"/>
    <mergeCell ref="F69:F72"/>
    <mergeCell ref="G69:G72"/>
    <mergeCell ref="H65:H68"/>
    <mergeCell ref="I65:I68"/>
    <mergeCell ref="L65:L68"/>
    <mergeCell ref="M65:M68"/>
    <mergeCell ref="N61:N64"/>
    <mergeCell ref="O61:O64"/>
    <mergeCell ref="P61:P64"/>
    <mergeCell ref="A65:A68"/>
    <mergeCell ref="B65:B68"/>
    <mergeCell ref="C65:C68"/>
    <mergeCell ref="D65:D68"/>
    <mergeCell ref="E65:E68"/>
    <mergeCell ref="F65:F68"/>
    <mergeCell ref="G65:G68"/>
    <mergeCell ref="H61:H64"/>
    <mergeCell ref="I61:I64"/>
    <mergeCell ref="L61:L64"/>
    <mergeCell ref="M61:M64"/>
    <mergeCell ref="N57:N60"/>
    <mergeCell ref="O57:O60"/>
    <mergeCell ref="P57:P60"/>
    <mergeCell ref="A61:A64"/>
    <mergeCell ref="B61:B64"/>
    <mergeCell ref="C61:C64"/>
    <mergeCell ref="D61:D64"/>
    <mergeCell ref="E61:E64"/>
    <mergeCell ref="F61:F64"/>
    <mergeCell ref="G61:G64"/>
    <mergeCell ref="H57:H60"/>
    <mergeCell ref="I57:I60"/>
    <mergeCell ref="L57:L60"/>
    <mergeCell ref="M57:M60"/>
    <mergeCell ref="N53:N56"/>
    <mergeCell ref="O53:O56"/>
    <mergeCell ref="P53:P56"/>
    <mergeCell ref="A57:A60"/>
    <mergeCell ref="B57:B60"/>
    <mergeCell ref="C57:C60"/>
    <mergeCell ref="D57:D60"/>
    <mergeCell ref="E57:E60"/>
    <mergeCell ref="F57:F60"/>
    <mergeCell ref="G57:G60"/>
    <mergeCell ref="H53:H56"/>
    <mergeCell ref="I53:I56"/>
    <mergeCell ref="L53:L56"/>
    <mergeCell ref="M53:M56"/>
    <mergeCell ref="N49:N52"/>
    <mergeCell ref="O49:O52"/>
    <mergeCell ref="P49:P52"/>
    <mergeCell ref="A53:A56"/>
    <mergeCell ref="B53:B56"/>
    <mergeCell ref="C53:C56"/>
    <mergeCell ref="D53:D56"/>
    <mergeCell ref="E53:E56"/>
    <mergeCell ref="F53:F56"/>
    <mergeCell ref="G53:G56"/>
    <mergeCell ref="H49:H52"/>
    <mergeCell ref="I49:I52"/>
    <mergeCell ref="L49:L52"/>
    <mergeCell ref="M49:M52"/>
    <mergeCell ref="N45:N48"/>
    <mergeCell ref="O45:O48"/>
    <mergeCell ref="P45:P48"/>
    <mergeCell ref="A49:A52"/>
    <mergeCell ref="B49:B52"/>
    <mergeCell ref="C49:C52"/>
    <mergeCell ref="D49:D52"/>
    <mergeCell ref="E49:E52"/>
    <mergeCell ref="F49:F52"/>
    <mergeCell ref="G49:G52"/>
    <mergeCell ref="H45:H48"/>
    <mergeCell ref="I45:I48"/>
    <mergeCell ref="L45:L48"/>
    <mergeCell ref="M45:M48"/>
    <mergeCell ref="L41:L44"/>
    <mergeCell ref="M41:M44"/>
    <mergeCell ref="O41:O44"/>
    <mergeCell ref="A45:A48"/>
    <mergeCell ref="B45:B48"/>
    <mergeCell ref="C45:C48"/>
    <mergeCell ref="D45:D48"/>
    <mergeCell ref="E45:E48"/>
    <mergeCell ref="F45:F48"/>
    <mergeCell ref="G45:G48"/>
    <mergeCell ref="E41:E44"/>
    <mergeCell ref="F41:F44"/>
    <mergeCell ref="G41:G44"/>
    <mergeCell ref="H41:H44"/>
    <mergeCell ref="A41:A44"/>
    <mergeCell ref="B41:B44"/>
    <mergeCell ref="C41:C44"/>
    <mergeCell ref="D41:D44"/>
    <mergeCell ref="L37:L40"/>
    <mergeCell ref="M37:M40"/>
    <mergeCell ref="N37:N40"/>
    <mergeCell ref="O37:O40"/>
    <mergeCell ref="N33:N36"/>
    <mergeCell ref="O33:O36"/>
    <mergeCell ref="A37:A40"/>
    <mergeCell ref="B37:B40"/>
    <mergeCell ref="C37:C40"/>
    <mergeCell ref="D37:D40"/>
    <mergeCell ref="E37:E40"/>
    <mergeCell ref="F37:F40"/>
    <mergeCell ref="G37:G40"/>
    <mergeCell ref="H37:H40"/>
    <mergeCell ref="E33:E36"/>
    <mergeCell ref="F33:F36"/>
    <mergeCell ref="L33:L36"/>
    <mergeCell ref="M33:M36"/>
    <mergeCell ref="A33:A36"/>
    <mergeCell ref="B33:B36"/>
    <mergeCell ref="C33:C36"/>
    <mergeCell ref="D33:D36"/>
    <mergeCell ref="L29:L32"/>
    <mergeCell ref="M29:M32"/>
    <mergeCell ref="N29:N32"/>
    <mergeCell ref="O29:O32"/>
    <mergeCell ref="E29:E32"/>
    <mergeCell ref="F29:F32"/>
    <mergeCell ref="G29:G32"/>
    <mergeCell ref="H29:H32"/>
    <mergeCell ref="A29:A32"/>
    <mergeCell ref="B29:B32"/>
    <mergeCell ref="C29:C32"/>
    <mergeCell ref="D29:D32"/>
    <mergeCell ref="O21:O24"/>
    <mergeCell ref="A25:A28"/>
    <mergeCell ref="B25:B28"/>
    <mergeCell ref="C25:C28"/>
    <mergeCell ref="D25:D28"/>
    <mergeCell ref="E25:E28"/>
    <mergeCell ref="F25:F28"/>
    <mergeCell ref="L25:L28"/>
    <mergeCell ref="O25:O28"/>
    <mergeCell ref="N17:N20"/>
    <mergeCell ref="O17:O20"/>
    <mergeCell ref="A21:A24"/>
    <mergeCell ref="B21:B24"/>
    <mergeCell ref="C21:C24"/>
    <mergeCell ref="D21:D24"/>
    <mergeCell ref="E21:E24"/>
    <mergeCell ref="F21:F24"/>
    <mergeCell ref="L21:L24"/>
    <mergeCell ref="N21:N24"/>
    <mergeCell ref="I17:I20"/>
    <mergeCell ref="K17:K20"/>
    <mergeCell ref="L17:L20"/>
    <mergeCell ref="M17:M20"/>
    <mergeCell ref="N13:N16"/>
    <mergeCell ref="O13:O16"/>
    <mergeCell ref="A17:A20"/>
    <mergeCell ref="B17:B20"/>
    <mergeCell ref="C17:C20"/>
    <mergeCell ref="D17:D20"/>
    <mergeCell ref="E17:E20"/>
    <mergeCell ref="F17:F20"/>
    <mergeCell ref="G17:G20"/>
    <mergeCell ref="H17:H20"/>
    <mergeCell ref="I13:I16"/>
    <mergeCell ref="K13:K16"/>
    <mergeCell ref="L13:L16"/>
    <mergeCell ref="M13:M16"/>
    <mergeCell ref="E13:E16"/>
    <mergeCell ref="F13:F16"/>
    <mergeCell ref="G13:G16"/>
    <mergeCell ref="H13:H16"/>
    <mergeCell ref="A13:A16"/>
    <mergeCell ref="B13:B16"/>
    <mergeCell ref="C13:C16"/>
    <mergeCell ref="D13:D16"/>
    <mergeCell ref="H9:K9"/>
    <mergeCell ref="L9:L11"/>
    <mergeCell ref="M9:M11"/>
    <mergeCell ref="N9:N11"/>
    <mergeCell ref="H10:H11"/>
    <mergeCell ref="I10:I11"/>
    <mergeCell ref="J10:J11"/>
    <mergeCell ref="K10:K11"/>
    <mergeCell ref="A6:O6"/>
    <mergeCell ref="A8:A11"/>
    <mergeCell ref="B8:B11"/>
    <mergeCell ref="C8:C11"/>
    <mergeCell ref="D8:D11"/>
    <mergeCell ref="E8:E11"/>
    <mergeCell ref="F8:F11"/>
    <mergeCell ref="G8:N8"/>
    <mergeCell ref="O8:O11"/>
    <mergeCell ref="G9:G11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0"/>
  <sheetViews>
    <sheetView workbookViewId="0" topLeftCell="A1">
      <selection activeCell="D5" sqref="D5"/>
    </sheetView>
  </sheetViews>
  <sheetFormatPr defaultColWidth="9.00390625" defaultRowHeight="12.75"/>
  <cols>
    <col min="1" max="1" width="3.25390625" style="0" customWidth="1"/>
    <col min="2" max="2" width="7.00390625" style="0" customWidth="1"/>
    <col min="3" max="3" width="47.625" style="0" customWidth="1"/>
    <col min="4" max="4" width="27.625" style="0" customWidth="1"/>
  </cols>
  <sheetData>
    <row r="1" spans="2:4" ht="12" customHeight="1">
      <c r="B1" s="1"/>
      <c r="C1" s="1"/>
      <c r="D1" s="94" t="s">
        <v>168</v>
      </c>
    </row>
    <row r="2" spans="2:4" ht="12" customHeight="1">
      <c r="B2" s="1"/>
      <c r="C2" s="140"/>
      <c r="D2" s="6" t="s">
        <v>210</v>
      </c>
    </row>
    <row r="3" spans="2:4" ht="12" customHeight="1">
      <c r="B3" s="1"/>
      <c r="C3" s="1"/>
      <c r="D3" s="6" t="s">
        <v>169</v>
      </c>
    </row>
    <row r="4" spans="2:4" ht="12" customHeight="1">
      <c r="B4" s="1"/>
      <c r="C4" s="1"/>
      <c r="D4" s="9" t="s">
        <v>211</v>
      </c>
    </row>
    <row r="5" spans="2:4" ht="12" customHeight="1">
      <c r="B5" s="1"/>
      <c r="C5" s="1"/>
      <c r="D5" s="2"/>
    </row>
    <row r="6" spans="2:4" ht="15.75">
      <c r="B6" s="1"/>
      <c r="C6" s="1"/>
      <c r="D6" s="1"/>
    </row>
    <row r="7" spans="2:4" ht="34.5" customHeight="1">
      <c r="B7" s="346" t="s">
        <v>206</v>
      </c>
      <c r="C7" s="346"/>
      <c r="D7" s="346"/>
    </row>
    <row r="8" spans="2:4" ht="14.25" customHeight="1">
      <c r="B8" s="141"/>
      <c r="C8" s="141"/>
      <c r="D8" s="141"/>
    </row>
    <row r="9" spans="2:4" ht="15.75">
      <c r="B9" s="1"/>
      <c r="C9" s="1"/>
      <c r="D9" s="13" t="s">
        <v>71</v>
      </c>
    </row>
    <row r="10" spans="2:4" ht="31.5" customHeight="1">
      <c r="B10" s="15" t="s">
        <v>6</v>
      </c>
      <c r="C10" s="15" t="s">
        <v>170</v>
      </c>
      <c r="D10" s="15" t="s">
        <v>171</v>
      </c>
    </row>
    <row r="11" spans="2:4" ht="22.5" customHeight="1">
      <c r="B11" s="142" t="s">
        <v>172</v>
      </c>
      <c r="C11" s="143" t="s">
        <v>173</v>
      </c>
      <c r="D11" s="144">
        <v>261153</v>
      </c>
    </row>
    <row r="12" spans="2:4" s="100" customFormat="1" ht="19.5" customHeight="1">
      <c r="B12" s="147" t="s">
        <v>174</v>
      </c>
      <c r="C12" s="143" t="s">
        <v>7</v>
      </c>
      <c r="D12" s="144">
        <f>SUM(D13:D15)</f>
        <v>375000</v>
      </c>
    </row>
    <row r="13" spans="2:4" ht="16.5" customHeight="1">
      <c r="B13" s="165" t="s">
        <v>11</v>
      </c>
      <c r="C13" s="166" t="s">
        <v>175</v>
      </c>
      <c r="D13" s="167">
        <v>288000</v>
      </c>
    </row>
    <row r="14" spans="2:4" ht="16.5" customHeight="1">
      <c r="B14" s="165" t="s">
        <v>14</v>
      </c>
      <c r="C14" s="166" t="s">
        <v>176</v>
      </c>
      <c r="D14" s="167">
        <v>7000</v>
      </c>
    </row>
    <row r="15" spans="2:4" ht="16.5" customHeight="1">
      <c r="B15" s="165" t="s">
        <v>16</v>
      </c>
      <c r="C15" s="166" t="s">
        <v>200</v>
      </c>
      <c r="D15" s="167">
        <v>80000</v>
      </c>
    </row>
    <row r="16" spans="2:4" s="100" customFormat="1" ht="19.5" customHeight="1">
      <c r="B16" s="168" t="s">
        <v>177</v>
      </c>
      <c r="C16" s="169" t="s">
        <v>178</v>
      </c>
      <c r="D16" s="170">
        <f>D17+D35</f>
        <v>606153</v>
      </c>
    </row>
    <row r="17" spans="2:4" s="100" customFormat="1" ht="18.75" customHeight="1">
      <c r="B17" s="148" t="s">
        <v>11</v>
      </c>
      <c r="C17" s="149" t="s">
        <v>179</v>
      </c>
      <c r="D17" s="146">
        <v>445773</v>
      </c>
    </row>
    <row r="18" spans="2:4" ht="17.25" customHeight="1">
      <c r="B18" s="150"/>
      <c r="C18" s="151" t="s">
        <v>180</v>
      </c>
      <c r="D18" s="152">
        <v>59000</v>
      </c>
    </row>
    <row r="19" spans="2:4" ht="15.75" customHeight="1">
      <c r="B19" s="150"/>
      <c r="C19" s="151" t="s">
        <v>181</v>
      </c>
      <c r="D19" s="152"/>
    </row>
    <row r="20" spans="2:4" ht="18" customHeight="1">
      <c r="B20" s="150"/>
      <c r="C20" s="151" t="s">
        <v>182</v>
      </c>
      <c r="D20" s="152">
        <v>30000</v>
      </c>
    </row>
    <row r="21" spans="2:4" ht="18" customHeight="1">
      <c r="B21" s="150"/>
      <c r="C21" s="151" t="s">
        <v>183</v>
      </c>
      <c r="D21" s="152">
        <v>13000</v>
      </c>
    </row>
    <row r="22" spans="2:4" ht="18" customHeight="1">
      <c r="B22" s="150"/>
      <c r="C22" s="151" t="s">
        <v>184</v>
      </c>
      <c r="D22" s="152">
        <v>25000</v>
      </c>
    </row>
    <row r="23" spans="2:4" ht="18" customHeight="1">
      <c r="B23" s="150"/>
      <c r="C23" s="151" t="s">
        <v>185</v>
      </c>
      <c r="D23" s="152">
        <v>254773</v>
      </c>
    </row>
    <row r="24" spans="2:4" ht="18" customHeight="1">
      <c r="B24" s="150"/>
      <c r="C24" s="151" t="s">
        <v>203</v>
      </c>
      <c r="D24" s="152"/>
    </row>
    <row r="25" spans="2:4" ht="18" customHeight="1">
      <c r="B25" s="150"/>
      <c r="C25" s="151" t="s">
        <v>201</v>
      </c>
      <c r="D25" s="152">
        <v>200000</v>
      </c>
    </row>
    <row r="26" spans="2:4" ht="18" customHeight="1">
      <c r="B26" s="150"/>
      <c r="C26" s="151" t="s">
        <v>186</v>
      </c>
      <c r="D26" s="152">
        <v>2000</v>
      </c>
    </row>
    <row r="27" spans="2:4" ht="16.5" customHeight="1">
      <c r="B27" s="150"/>
      <c r="C27" s="151" t="s">
        <v>187</v>
      </c>
      <c r="D27" s="152">
        <v>11000</v>
      </c>
    </row>
    <row r="28" spans="2:4" ht="17.25" customHeight="1">
      <c r="B28" s="150"/>
      <c r="C28" s="151" t="s">
        <v>188</v>
      </c>
      <c r="D28" s="152"/>
    </row>
    <row r="29" spans="2:4" ht="17.25" customHeight="1">
      <c r="B29" s="150"/>
      <c r="C29" s="151" t="s">
        <v>204</v>
      </c>
      <c r="D29" s="152"/>
    </row>
    <row r="30" spans="2:4" ht="17.25" customHeight="1">
      <c r="B30" s="150"/>
      <c r="C30" s="151" t="s">
        <v>189</v>
      </c>
      <c r="D30" s="152">
        <v>8000</v>
      </c>
    </row>
    <row r="31" spans="2:4" ht="17.25" customHeight="1">
      <c r="B31" s="150"/>
      <c r="C31" s="151" t="s">
        <v>190</v>
      </c>
      <c r="D31" s="152">
        <v>8000</v>
      </c>
    </row>
    <row r="32" spans="2:4" ht="17.25" customHeight="1">
      <c r="B32" s="150"/>
      <c r="C32" s="151" t="s">
        <v>191</v>
      </c>
      <c r="D32" s="152"/>
    </row>
    <row r="33" spans="2:4" ht="15.75" customHeight="1">
      <c r="B33" s="150"/>
      <c r="C33" s="151" t="s">
        <v>205</v>
      </c>
      <c r="D33" s="152">
        <v>35000</v>
      </c>
    </row>
    <row r="34" spans="2:4" ht="18" customHeight="1">
      <c r="B34" s="153"/>
      <c r="C34" s="151" t="s">
        <v>192</v>
      </c>
      <c r="D34" s="152"/>
    </row>
    <row r="35" spans="2:4" s="100" customFormat="1" ht="16.5" customHeight="1">
      <c r="B35" s="148" t="s">
        <v>14</v>
      </c>
      <c r="C35" s="154" t="s">
        <v>193</v>
      </c>
      <c r="D35" s="155">
        <v>160380</v>
      </c>
    </row>
    <row r="36" spans="2:4" s="159" customFormat="1" ht="15" customHeight="1">
      <c r="B36" s="156"/>
      <c r="C36" s="157" t="s">
        <v>194</v>
      </c>
      <c r="D36" s="158"/>
    </row>
    <row r="37" spans="2:4" s="159" customFormat="1" ht="16.5" customHeight="1">
      <c r="B37" s="156"/>
      <c r="C37" s="157" t="s">
        <v>195</v>
      </c>
      <c r="D37" s="158"/>
    </row>
    <row r="38" spans="2:4" s="159" customFormat="1" ht="18" customHeight="1">
      <c r="B38" s="156"/>
      <c r="C38" s="157" t="s">
        <v>196</v>
      </c>
      <c r="D38" s="158"/>
    </row>
    <row r="39" spans="2:4" s="159" customFormat="1" ht="18" customHeight="1">
      <c r="B39" s="160"/>
      <c r="C39" s="161" t="s">
        <v>197</v>
      </c>
      <c r="D39" s="162">
        <v>160380</v>
      </c>
    </row>
    <row r="40" spans="2:4" s="100" customFormat="1" ht="21.75" customHeight="1">
      <c r="B40" s="145" t="s">
        <v>198</v>
      </c>
      <c r="C40" s="163" t="s">
        <v>199</v>
      </c>
      <c r="D40" s="164">
        <v>30000</v>
      </c>
    </row>
  </sheetData>
  <mergeCells count="1">
    <mergeCell ref="B7:D7"/>
  </mergeCells>
  <printOptions/>
  <pageMargins left="0.7874015748031497" right="0.5905511811023623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lukkraw</cp:lastModifiedBy>
  <cp:lastPrinted>2007-10-01T07:25:23Z</cp:lastPrinted>
  <dcterms:created xsi:type="dcterms:W3CDTF">1997-02-26T13:46:56Z</dcterms:created>
  <dcterms:modified xsi:type="dcterms:W3CDTF">2007-10-03T07:07:09Z</dcterms:modified>
  <cp:category/>
  <cp:version/>
  <cp:contentType/>
  <cp:contentStatus/>
</cp:coreProperties>
</file>