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tabRatio="694" firstSheet="2" activeTab="10"/>
  </bookViews>
  <sheets>
    <sheet name="Nowy Nr 1" sheetId="1" r:id="rId1"/>
    <sheet name="Nowy Nr 2" sheetId="2" r:id="rId2"/>
    <sheet name="Nr2(3)" sheetId="3" r:id="rId3"/>
    <sheet name="Nowy Nr 2 (2)" sheetId="4" r:id="rId4"/>
    <sheet name="Nowy nr 3" sheetId="5" r:id="rId5"/>
    <sheet name="Nowy Nr 3a" sheetId="6" r:id="rId6"/>
    <sheet name="Nowy Nr 4" sheetId="7" r:id="rId7"/>
    <sheet name="Nowy Nr 5" sheetId="8" r:id="rId8"/>
    <sheet name="Nowy Nr 6" sheetId="9" r:id="rId9"/>
    <sheet name="Nowy Nr 8" sheetId="10" r:id="rId10"/>
    <sheet name="Nowy Nr 9" sheetId="11" r:id="rId11"/>
    <sheet name="Nowy Nr 11" sheetId="12" r:id="rId12"/>
    <sheet name="Nowy Nr 12" sheetId="13" r:id="rId13"/>
    <sheet name="Nowy Nr 13" sheetId="14" r:id="rId14"/>
    <sheet name="Nowy Nr 14" sheetId="15" r:id="rId15"/>
    <sheet name="Prognoza" sheetId="16" r:id="rId16"/>
  </sheets>
  <definedNames/>
  <calcPr fullCalcOnLoad="1"/>
</workbook>
</file>

<file path=xl/sharedStrings.xml><?xml version="1.0" encoding="utf-8"?>
<sst xmlns="http://schemas.openxmlformats.org/spreadsheetml/2006/main" count="1110" uniqueCount="531">
  <si>
    <t>Lp.</t>
  </si>
  <si>
    <t>w zł</t>
  </si>
  <si>
    <t>Nazwa działu i rozdziału</t>
  </si>
  <si>
    <t>Symbol</t>
  </si>
  <si>
    <t>Dział</t>
  </si>
  <si>
    <t>Rozdział</t>
  </si>
  <si>
    <t>w tym:</t>
  </si>
  <si>
    <t>dotacje</t>
  </si>
  <si>
    <t>I</t>
  </si>
  <si>
    <t>II</t>
  </si>
  <si>
    <t>Wydatki na zadania z zakresu administracji rzadowej i innych zadań zleconych ustawami</t>
  </si>
  <si>
    <t>III</t>
  </si>
  <si>
    <t>Wydatki na zadania przejęte przez jednostki samorzadu terytorialnego</t>
  </si>
  <si>
    <t>IV</t>
  </si>
  <si>
    <t>Wydatki na realizację zadań wspólnych z innymi jednostkami samorządu terytorialnego</t>
  </si>
  <si>
    <t>Przychody</t>
  </si>
  <si>
    <t>Kwota</t>
  </si>
  <si>
    <t>1.</t>
  </si>
  <si>
    <t>2.</t>
  </si>
  <si>
    <t>3.</t>
  </si>
  <si>
    <t>4.</t>
  </si>
  <si>
    <t>5.</t>
  </si>
  <si>
    <t>6.</t>
  </si>
  <si>
    <t>Załącznik Nr 4</t>
  </si>
  <si>
    <t>Łączne nakłady finansowe</t>
  </si>
  <si>
    <t>kredyty i pożyczki</t>
  </si>
  <si>
    <t>Lp</t>
  </si>
  <si>
    <t>020</t>
  </si>
  <si>
    <t>02002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</si>
  <si>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</si>
  <si>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</si>
  <si>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</si>
  <si>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</si>
  <si>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</si>
  <si>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</si>
  <si>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</si>
  <si>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</si>
  <si>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</si>
  <si>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</si>
  <si>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</si>
  <si>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851</t>
  </si>
  <si>
    <t>85156</t>
  </si>
  <si>
    <t>754</t>
  </si>
  <si>
    <t>75411</t>
  </si>
  <si>
    <t>852</t>
  </si>
  <si>
    <t>853</t>
  </si>
  <si>
    <t>85321</t>
  </si>
  <si>
    <t>02001</t>
  </si>
  <si>
    <t>Ogółem:</t>
  </si>
  <si>
    <t>Oświata i wychowanie</t>
  </si>
  <si>
    <t>Przedszkola specjalne</t>
  </si>
  <si>
    <t>Licea Ogólnokształcące</t>
  </si>
  <si>
    <t>Szkoły zawodowe</t>
  </si>
  <si>
    <t xml:space="preserve">w tym: </t>
  </si>
  <si>
    <t>i praktycznego oraz ośrodki</t>
  </si>
  <si>
    <t>Edukacyjna opieka-wychowawcza</t>
  </si>
  <si>
    <t xml:space="preserve">Specjalne Ośrodki </t>
  </si>
  <si>
    <t>Szkolno-Wychowawcze</t>
  </si>
  <si>
    <t>Internaty i bursy szkolne</t>
  </si>
  <si>
    <t xml:space="preserve">   Bursa szkolna</t>
  </si>
  <si>
    <t>OGÓŁEM:</t>
  </si>
  <si>
    <t xml:space="preserve">Centra kształcenia ustawicznego </t>
  </si>
  <si>
    <t>dokształcania nauczycieli</t>
  </si>
  <si>
    <t>Rozdz.</t>
  </si>
  <si>
    <t>-</t>
  </si>
  <si>
    <t>w tym: I Liceum Ogólnokształcące</t>
  </si>
  <si>
    <t xml:space="preserve">            II Liceum Ogólnokształcące</t>
  </si>
  <si>
    <t xml:space="preserve">            III Liceum Ogólnokształcące</t>
  </si>
  <si>
    <t>Rady Powiatu Skarżyskiego</t>
  </si>
  <si>
    <t>1.1</t>
  </si>
  <si>
    <t>1.2</t>
  </si>
  <si>
    <t>V</t>
  </si>
  <si>
    <t>Załącznik Nr 2</t>
  </si>
  <si>
    <t>z dnia   ………. r.</t>
  </si>
  <si>
    <t>Załącznik Nr 3</t>
  </si>
  <si>
    <t>Załącznik Nr 6</t>
  </si>
  <si>
    <t>do Uchwały Nr / /20..</t>
  </si>
  <si>
    <t>2.1</t>
  </si>
  <si>
    <t>7.</t>
  </si>
  <si>
    <t>Projekt</t>
  </si>
  <si>
    <t>Spec. Ośrodek Szkolno-Wych. Nr 1</t>
  </si>
  <si>
    <t>Spec. Ośrodek Szkolno-Wych. Nr 2</t>
  </si>
  <si>
    <t>Spec. Ośrodek Szkolno-Wych. Nr 3</t>
  </si>
  <si>
    <t xml:space="preserve">  Techniczne Zakłady Naukowe</t>
  </si>
  <si>
    <t xml:space="preserve">  Zespół Szkół Budowlanych</t>
  </si>
  <si>
    <t xml:space="preserve">  Zespół Szkół Ekonomicznych</t>
  </si>
  <si>
    <t xml:space="preserve">  Zespół Szkół Zawowodych Nr 1</t>
  </si>
  <si>
    <t xml:space="preserve">  Zespół Szkół Ponadgimn. Nr 4</t>
  </si>
  <si>
    <t xml:space="preserve">  Zespół Szkół Ponadgimn. Nr 3</t>
  </si>
  <si>
    <t xml:space="preserve"> Zespół Placówek Specjalnych </t>
  </si>
  <si>
    <t xml:space="preserve"> dla Niepełnosprawnych Ruchowo</t>
  </si>
  <si>
    <t>Załącznik Nr 7</t>
  </si>
  <si>
    <t>Załącznik Nr 5</t>
  </si>
  <si>
    <t>Plan na 2007 r.</t>
  </si>
  <si>
    <t>z tego:</t>
  </si>
  <si>
    <t>Wydatki majątkowe</t>
  </si>
  <si>
    <t>Wydatki bieżące</t>
  </si>
  <si>
    <t>§</t>
  </si>
  <si>
    <t>Treść</t>
  </si>
  <si>
    <t>Załącznik Nr 1</t>
  </si>
  <si>
    <t>Limity wydatków na wieloletnie programy inwestycyjne w latach 2007-2009</t>
  </si>
  <si>
    <t>Wydatki poniesione do 31.12.2006</t>
  </si>
  <si>
    <t>rok budżetowy 2007 (8+9+10+11)</t>
  </si>
  <si>
    <t>dochody własne jst</t>
  </si>
  <si>
    <t>dotacje i środki pochodzące z innych źr.*</t>
  </si>
  <si>
    <t>2008 r.</t>
  </si>
  <si>
    <t>2009 r.</t>
  </si>
  <si>
    <t xml:space="preserve"> w tym źródła finansowania </t>
  </si>
  <si>
    <t>Planowane wydatki</t>
  </si>
  <si>
    <t>wydatki do poniesienia po 2009 roku</t>
  </si>
  <si>
    <t>Jednostka org. realiz. zadanie lub koordynująca program</t>
  </si>
  <si>
    <t>A.</t>
  </si>
  <si>
    <t>C.</t>
  </si>
  <si>
    <t>D.</t>
  </si>
  <si>
    <t>Zadania inwestycyjne w 2007 roku</t>
  </si>
  <si>
    <t>* wybrać odpowiednie oznaczenie źródła finansowania</t>
  </si>
  <si>
    <t>A. Dotacje i środki z budżetu państwa (np. od wojewody, MEN, UKFiS)</t>
  </si>
  <si>
    <t>B. Środki i dotacje otrzymane od innych jst oraz innych jednostek zaliczanych do sektora finansów publicznych</t>
  </si>
  <si>
    <t>C. Inne źródła</t>
  </si>
  <si>
    <t>D. Inne źródła</t>
  </si>
  <si>
    <t>Wydatki* na programy i projekty realizowane ze środków pochodzących z funduszy strukturalnych i funduszu spójności Unii Europejskiej na 2007 rok</t>
  </si>
  <si>
    <t>Kategoria interwencji funduszy strukturalnych</t>
  </si>
  <si>
    <t>Klasyfikacja (dział, rozdział, paragraf)</t>
  </si>
  <si>
    <t>Wydatki w okresie realizacji Projektu (całkowita wartość Projektu) (6+7)</t>
  </si>
  <si>
    <t>Środki z budżetu krajowego</t>
  </si>
  <si>
    <t>Środki z budżetu UE</t>
  </si>
  <si>
    <t>pożyczki i kredyty</t>
  </si>
  <si>
    <t>obligacje</t>
  </si>
  <si>
    <t>pozostałe**</t>
  </si>
  <si>
    <t>z tego źródła finansowania:</t>
  </si>
  <si>
    <t>Środki z budżetu krajowego**</t>
  </si>
  <si>
    <t>pożyczki na prefinansowanie z budżetu państwa</t>
  </si>
  <si>
    <t>pozostałe</t>
  </si>
  <si>
    <t>2007 r.</t>
  </si>
  <si>
    <t>Wydatki majątkowe razem:</t>
  </si>
  <si>
    <t>Program:</t>
  </si>
  <si>
    <t>Priorytet:</t>
  </si>
  <si>
    <t>Działanie:</t>
  </si>
  <si>
    <t>Nazwa projektu:</t>
  </si>
  <si>
    <t>Razem wydatki:</t>
  </si>
  <si>
    <t>2006 r.</t>
  </si>
  <si>
    <t>Wydatki bieżace razem:</t>
  </si>
  <si>
    <t>1.3</t>
  </si>
  <si>
    <t>* wydatki obejmują wydatki bieżace i majątkowe (dotyczące inwestycji rocznych i ujętych w wieloletnim planie inwestycyjnym)</t>
  </si>
  <si>
    <t>** środki własne jst współfinansowane z budżetu państwa oraz inne</t>
  </si>
  <si>
    <t xml:space="preserve">Kredyty </t>
  </si>
  <si>
    <t>Pożyczki</t>
  </si>
  <si>
    <t>Pożyczki na finansowanie zadań realizowanych z udziałem środków pochodzących z budżetu UE</t>
  </si>
  <si>
    <t>Spłaty pożyczek udzielonych</t>
  </si>
  <si>
    <t>Prywatyzacja majątku j.s.t.</t>
  </si>
  <si>
    <t>Prywatyzacja pośrednia</t>
  </si>
  <si>
    <t>Prywatyzacja bezpśrednia</t>
  </si>
  <si>
    <t>5a.</t>
  </si>
  <si>
    <t>5b.</t>
  </si>
  <si>
    <t>5c.</t>
  </si>
  <si>
    <t>Prywatyzacja majątku pozostałego po likwidacji państwowych jednostek organizacyjnych oraz spółek z udziałem Skarbu Państwa</t>
  </si>
  <si>
    <t>5d.</t>
  </si>
  <si>
    <t>Pozostałe przychody z prywatyzacji</t>
  </si>
  <si>
    <t>Nadwyżka budżetu z lat ubiegłych</t>
  </si>
  <si>
    <t>Obligacje</t>
  </si>
  <si>
    <t>8.</t>
  </si>
  <si>
    <t>Inne papiery wartościowe</t>
  </si>
  <si>
    <t>Inne źródła (wolne środki)</t>
  </si>
  <si>
    <t>9.</t>
  </si>
  <si>
    <t>10.</t>
  </si>
  <si>
    <t xml:space="preserve">Przelewy z rachunku lokat </t>
  </si>
  <si>
    <t xml:space="preserve">Spłaty kredytów </t>
  </si>
  <si>
    <t>Spłaty pożyczek</t>
  </si>
  <si>
    <t>Spłaty pożyczek otrzymanych na finansowanie zadań realizowanych z udziałem środków pochodzących z budżetu UE</t>
  </si>
  <si>
    <t xml:space="preserve">Udzielone pożyczki </t>
  </si>
  <si>
    <t>Lokaty</t>
  </si>
  <si>
    <t>Wykup papierów wartościowych</t>
  </si>
  <si>
    <t>Wykup obligacji</t>
  </si>
  <si>
    <t>Rozchody z tytułu innych rozliczeń</t>
  </si>
  <si>
    <t>Klasyfikacja §</t>
  </si>
  <si>
    <t>Przychody ogółem:</t>
  </si>
  <si>
    <t>Rozchody ogółem:</t>
  </si>
  <si>
    <t>§ 952</t>
  </si>
  <si>
    <t>§ 903</t>
  </si>
  <si>
    <t>§ 951</t>
  </si>
  <si>
    <t>§ 941</t>
  </si>
  <si>
    <t>§ 942</t>
  </si>
  <si>
    <t>§ 943</t>
  </si>
  <si>
    <t>§ 944</t>
  </si>
  <si>
    <t>§ 957</t>
  </si>
  <si>
    <t>§ 911</t>
  </si>
  <si>
    <t>§ 931</t>
  </si>
  <si>
    <t>§ 955</t>
  </si>
  <si>
    <t>§ 994</t>
  </si>
  <si>
    <t>§ 992</t>
  </si>
  <si>
    <t>§ 963</t>
  </si>
  <si>
    <t>§ 991</t>
  </si>
  <si>
    <t>§ 982</t>
  </si>
  <si>
    <t>§ 971</t>
  </si>
  <si>
    <t>§ 995</t>
  </si>
  <si>
    <r>
      <t xml:space="preserve">1)  </t>
    </r>
    <r>
      <rPr>
        <sz val="8"/>
        <rFont val="Times New Roman CE"/>
        <family val="1"/>
      </rPr>
      <t xml:space="preserve">w przypdaku wystąpienia takiego źródła przychodów podać kwotę przychodów w każdym z występujących paragrafów przychodów </t>
    </r>
    <r>
      <rPr>
        <b/>
        <sz val="8"/>
        <rFont val="Times New Roman CE"/>
        <family val="0"/>
      </rPr>
      <t>osobno</t>
    </r>
  </si>
  <si>
    <t>Dochody i wydatki związane z realizacją zadań z zakresu administracji rządowej i innych zadań zleconych odrębnymi ustawami w 2007 r.</t>
  </si>
  <si>
    <t>Dotacje ogółem</t>
  </si>
  <si>
    <t>Wydatki ogółem</t>
  </si>
  <si>
    <t>wynagrodzenia</t>
  </si>
  <si>
    <t>pochodne od wynagrodzeń</t>
  </si>
  <si>
    <t xml:space="preserve">         w tym:</t>
  </si>
  <si>
    <t>Dochody i wydatki związane z realizacją zadań realizowanych na podstawie porozumień (umów) między jednostkami samorządu terytorialnego w 2007 r.</t>
  </si>
  <si>
    <t>Załącznik Nr 9</t>
  </si>
  <si>
    <t>Stan środków obrotowych na początek roku</t>
  </si>
  <si>
    <t>Wydatki</t>
  </si>
  <si>
    <t>Stan środków obrotowych na koniec roku</t>
  </si>
  <si>
    <t>ogółem</t>
  </si>
  <si>
    <t>Wyszczegółnienie</t>
  </si>
  <si>
    <t>* w rachunku dochodów własnych-Dochody</t>
  </si>
  <si>
    <t>Załącznik Nr 8</t>
  </si>
  <si>
    <t>Dotacje podmiotowe w 2007 r.</t>
  </si>
  <si>
    <t>Kwota dotacji</t>
  </si>
  <si>
    <t>Nazwa instytucji</t>
  </si>
  <si>
    <t>Nazwa zadania</t>
  </si>
  <si>
    <t>Wyszczególnienie</t>
  </si>
  <si>
    <t>I.</t>
  </si>
  <si>
    <t>II.</t>
  </si>
  <si>
    <t>III.</t>
  </si>
  <si>
    <t>IV.</t>
  </si>
  <si>
    <t>Plan przychodów i wydatków Funduszu Gospodarki Zasobem Geodezyjnym i Kartograficznym</t>
  </si>
  <si>
    <r>
      <t>§ 941do 944</t>
    </r>
    <r>
      <rPr>
        <sz val="11"/>
        <rFont val="Calisto MT"/>
        <family val="1"/>
      </rPr>
      <t xml:space="preserve"> </t>
    </r>
    <r>
      <rPr>
        <sz val="6"/>
        <rFont val="Calisto MT"/>
        <family val="1"/>
      </rPr>
      <t>1)</t>
    </r>
  </si>
  <si>
    <t xml:space="preserve">wynagrodzenia             </t>
  </si>
  <si>
    <t>wydatki na obsługę długu (odsetki)</t>
  </si>
  <si>
    <t>wydatki z tyt.poręcz. i gwaran.</t>
  </si>
  <si>
    <t xml:space="preserve">          Rady Powiatu Skarżyskiego</t>
  </si>
  <si>
    <t xml:space="preserve">          z dnia   ………. r.</t>
  </si>
  <si>
    <t>2.2</t>
  </si>
  <si>
    <t>Ogółem (1+2)</t>
  </si>
  <si>
    <t>Ogółem dochody:</t>
  </si>
  <si>
    <t>Nazwa działu</t>
  </si>
  <si>
    <t xml:space="preserve">Wynagrodzenia             </t>
  </si>
  <si>
    <t>Pochodne od wynagrodzeń</t>
  </si>
  <si>
    <t>Dotacje</t>
  </si>
  <si>
    <t>Wydatki na obsługę długu (odsetki)</t>
  </si>
  <si>
    <t>Wydatki z tyt.poręcz.  i gwaran.</t>
  </si>
  <si>
    <t>Leśnictwo</t>
  </si>
  <si>
    <t>Transport i łączność</t>
  </si>
  <si>
    <t>600</t>
  </si>
  <si>
    <t>Gospodarka mieszkaniowa</t>
  </si>
  <si>
    <t>Administracja publiczna</t>
  </si>
  <si>
    <t>757</t>
  </si>
  <si>
    <t>Obsługa długu publicznego</t>
  </si>
  <si>
    <t>758</t>
  </si>
  <si>
    <t>Różne rozliczenia</t>
  </si>
  <si>
    <t>801</t>
  </si>
  <si>
    <t>Pomoc społeczna</t>
  </si>
  <si>
    <t>854</t>
  </si>
  <si>
    <t>Edukacyjna opieka wychowawcza</t>
  </si>
  <si>
    <t>921</t>
  </si>
  <si>
    <t>Kultura i ochrona dziedzictwa</t>
  </si>
  <si>
    <t>926</t>
  </si>
  <si>
    <t>Kultura fizyczna i sport</t>
  </si>
  <si>
    <t>Współfinansowanie programów realizowanych ze środków bezzwrotnych pochodzących z Unii Europejskiej - ZPORR</t>
  </si>
  <si>
    <t>Wydatki na zadania własne w tym:</t>
  </si>
  <si>
    <t>Pozostałe zadania w zakresie polityki społ.</t>
  </si>
  <si>
    <t>ZESTAWIENIE PLANU WYDATKÓW BUDŻETU POWIATU NA 2007 ROK                                                                                            W NASTĘPUJĄCYM UKŁADZIE</t>
  </si>
  <si>
    <t>2110</t>
  </si>
  <si>
    <t>Rolnictwo i łowiectwo</t>
  </si>
  <si>
    <t>Prace geodezyjno - urządzeniowe na potrzeby rolnictwa</t>
  </si>
  <si>
    <t>Dotacje celowe otrzymane z budżetu państwa na zadania bieżące z zakresu administracji rządowej oraz inne zadania zlecone ustawami realizowane przez powiat</t>
  </si>
  <si>
    <t>Gospodarka leśna</t>
  </si>
  <si>
    <t>60014</t>
  </si>
  <si>
    <t>0690</t>
  </si>
  <si>
    <t>0920</t>
  </si>
  <si>
    <t>0970</t>
  </si>
  <si>
    <t>6298</t>
  </si>
  <si>
    <t>6619</t>
  </si>
  <si>
    <t>Drogi publiczne powiatowe</t>
  </si>
  <si>
    <t>Wpływy z różnych opłat</t>
  </si>
  <si>
    <t>Pozostałe odsetki</t>
  </si>
  <si>
    <t>Wpływy z różnych dochodów</t>
  </si>
  <si>
    <t>Środki na dofinansowanie własnych inwestycji gmin (związków gmin), powiatów (związków powiatów), samorzadów województw, pozyskane z innych źródeł (ZPORR)</t>
  </si>
  <si>
    <t>Dotacje celowe otrzymane z gminy na inwestycje i zakupy inwestycyjne realizowane na podstawie porozumień (umów) między jednostkami samorządu terytorialnego (współudział)</t>
  </si>
  <si>
    <t>0750</t>
  </si>
  <si>
    <t>0770</t>
  </si>
  <si>
    <t>0910</t>
  </si>
  <si>
    <t>2360</t>
  </si>
  <si>
    <t xml:space="preserve">Gospodarka mieszkaniowa </t>
  </si>
  <si>
    <t>Gospodarka gruntami i nieruchomościami</t>
  </si>
  <si>
    <t>Dochody z najmu i dzierżawy składników majątkowych Skarbu Państwa, jednostek samorządu terytorialnego lub innych jednostek zaliczanych do sektora finansów publicznych oraz umów o podobnym charakterze</t>
  </si>
  <si>
    <t>Dochody z najmu i dzierżawy składników majątkowych Skarbu Państwa, jednostek samorządu terytorialnego lub innych jednostek zaliczanych do sektora finansów publicznych oraz innych umów o podobnym charakterze</t>
  </si>
  <si>
    <t>Wpłaty z tytułu odpłatnego nabycia prawa własności oraz prawa użytkowania wieczystego nieruchomości</t>
  </si>
  <si>
    <t>Odsetki od nieterminowych wpłat z tytułu podatków i opłat</t>
  </si>
  <si>
    <t>Dochody jednostek samorządu terytorialnego związane z realizacją zadań z zakresu admnistracji rządowej oraz innych zadań zleconych ustawami</t>
  </si>
  <si>
    <t>Działalność usługowa</t>
  </si>
  <si>
    <t>Prace geodezyjne i kartograficzne                         (nieinwestycjne)</t>
  </si>
  <si>
    <t>Opracowania geodezyjne                                                 i kartograficzne</t>
  </si>
  <si>
    <t>Nadzór budowlany</t>
  </si>
  <si>
    <t>75020</t>
  </si>
  <si>
    <t>0420</t>
  </si>
  <si>
    <t>0830</t>
  </si>
  <si>
    <t>0840</t>
  </si>
  <si>
    <t>Urzędy wojewódzkie</t>
  </si>
  <si>
    <t>Starostwa powiatowe</t>
  </si>
  <si>
    <t>Wpływy z opłaty komunikacyjnej</t>
  </si>
  <si>
    <t>Wpływy z usług</t>
  </si>
  <si>
    <t>Wpłwywy ze sprzedaży wyrobów</t>
  </si>
  <si>
    <t>Komisje poborowe</t>
  </si>
  <si>
    <t>756</t>
  </si>
  <si>
    <t>75622</t>
  </si>
  <si>
    <t>0010</t>
  </si>
  <si>
    <t>0020</t>
  </si>
  <si>
    <t>75801</t>
  </si>
  <si>
    <t>Bezpieczeństwo publiczne i ochrona przeciwpożarowa</t>
  </si>
  <si>
    <t>Komendy powiatowe Państwowej Straży Pożarnej</t>
  </si>
  <si>
    <t>Dochody od osób prawnych, od osób fizycznych i od innych jednostek nie posiadających osobowości prawnej oraz wydatki związane z ich poborem</t>
  </si>
  <si>
    <t>Udziały powiatów w podatkach  stanowiących dochód budżetu państwa</t>
  </si>
  <si>
    <t>Podatek dochodowy od osób fizycznych</t>
  </si>
  <si>
    <t>Podatek dochodowy od osób prawnych</t>
  </si>
  <si>
    <t>Część oświatowa subwencji ogólnej dla jednostek samorządu terytorialnego</t>
  </si>
  <si>
    <t>2920</t>
  </si>
  <si>
    <t>75803</t>
  </si>
  <si>
    <t>75814</t>
  </si>
  <si>
    <t>2690</t>
  </si>
  <si>
    <t>75832</t>
  </si>
  <si>
    <t>80105</t>
  </si>
  <si>
    <t>2310</t>
  </si>
  <si>
    <t>80120</t>
  </si>
  <si>
    <t>80130</t>
  </si>
  <si>
    <t>80140</t>
  </si>
  <si>
    <t>0870</t>
  </si>
  <si>
    <t>Subwencje ogólne z budżetu państwa</t>
  </si>
  <si>
    <t>Część wyrównawcza subwencji ogólnej dla powiatów</t>
  </si>
  <si>
    <t>Różne rozliczenia finansowe</t>
  </si>
  <si>
    <t>Środki z Funduszu Pracy otrzymane przez powiat z przeznaczniem na finansowanie kosztów wynagrodzenia i składek na ubezpieczenie społeczne pracowników Powiatowych Urzędów Pracy</t>
  </si>
  <si>
    <t>Część równoważąca subwencji ogólnej dla powiatów</t>
  </si>
  <si>
    <t>Dotacje celowe otrzymane z gminy na zadania bieżące realizowane na podstawie porozumień (umów) między jednostkami samorządu terytorialnego</t>
  </si>
  <si>
    <t>Licea ogólnokształcące</t>
  </si>
  <si>
    <t>Centra kształcenia ustawicznego                           i praktycznego oraz ośrodki dokształcania zawodowego</t>
  </si>
  <si>
    <t>Wpływy ze sprzedaży składników majątkowych</t>
  </si>
  <si>
    <t>Ochrona zdrowia</t>
  </si>
  <si>
    <t>Składki na ubezpieczenia zdrowotne oraz świadczenia dla osób nie objętych obowiązkiem ubezpieczenia zdrowotnego</t>
  </si>
  <si>
    <t>85201</t>
  </si>
  <si>
    <t>2320</t>
  </si>
  <si>
    <t>85202</t>
  </si>
  <si>
    <t>2130</t>
  </si>
  <si>
    <t>85203</t>
  </si>
  <si>
    <t>Placówki opiekuńczo-wychowawcze</t>
  </si>
  <si>
    <t>Dotacje celowe otrzymane z powiatu na zadania bieżące realizowane na podstwie porozumień (usług) między jednostkami samorządu terytorialnego</t>
  </si>
  <si>
    <t>Domy pomocy społecznej</t>
  </si>
  <si>
    <t>Dotacje celowe otrzymane z budżetu państwa na realizację bieżących zadań własnych powiatu</t>
  </si>
  <si>
    <t>Ośrodki wsparcia</t>
  </si>
  <si>
    <t>85204</t>
  </si>
  <si>
    <t>2330</t>
  </si>
  <si>
    <t>85218</t>
  </si>
  <si>
    <t>85324</t>
  </si>
  <si>
    <t>85333</t>
  </si>
  <si>
    <t>Rodziny zastępcze</t>
  </si>
  <si>
    <t>Dotacje celowe otrzymane od samorządu województwa na zadania bieżące realizowane na podstwie porozumień (umów) między jednostkami samorządu terytorialnego</t>
  </si>
  <si>
    <t>Dotacje celowe otrzymane z powiatu na zadania bieżące realizowane na podstwie porozumień (umów) między jednostkami samorządu terytorialnego</t>
  </si>
  <si>
    <t>Powiatowe centra pomocy rodzinie</t>
  </si>
  <si>
    <t>Pozostałe zadania w zakresie polityki społecznej</t>
  </si>
  <si>
    <t>Zespoły do spraw orzekania o niepełnosprawności</t>
  </si>
  <si>
    <t>Państwowy Fundusz Rehabilitacji Osób Niepełnosprawnych</t>
  </si>
  <si>
    <t>Powiatowe urzędy pracy</t>
  </si>
  <si>
    <t>85403</t>
  </si>
  <si>
    <t>85406</t>
  </si>
  <si>
    <t>85410</t>
  </si>
  <si>
    <t>Specjalne ośrodki szkolno-wychowawcze</t>
  </si>
  <si>
    <t>Poradnie psychologiczno-pedagogiczne,                   w tym poradnie specjalistyczne</t>
  </si>
  <si>
    <t>Rozbudowa drogi powiatowej nr 0578T Suchedniów - Parszów</t>
  </si>
  <si>
    <t>Rozbudowa drogi powiatowej nr 0437T Samsonów - Odrowąż</t>
  </si>
  <si>
    <t>B. 112.498</t>
  </si>
  <si>
    <t>B. 233.662</t>
  </si>
  <si>
    <t>Zarząd Dróg Powiatowych</t>
  </si>
  <si>
    <t xml:space="preserve">Nazwa zadania inwestycyjnego </t>
  </si>
  <si>
    <t>środki wymienione w art.5 ust. 1 pkt 2 i 3 u.f.p.</t>
  </si>
  <si>
    <t>Przebudowa ul. Ekonomii w Skarżysku - Kam.</t>
  </si>
  <si>
    <t>Budowa chodnika przy Al. Niepodległości w Skarzysku-Kam.</t>
  </si>
  <si>
    <t xml:space="preserve">B. </t>
  </si>
  <si>
    <t>Zakup samochodu służbowego</t>
  </si>
  <si>
    <t>Starostwo Powiatowe</t>
  </si>
  <si>
    <t>Komputeryzacja w budynku Starostwa</t>
  </si>
  <si>
    <t>Zakup kserokopiarki</t>
  </si>
  <si>
    <t xml:space="preserve">Razem </t>
  </si>
  <si>
    <t>Razem</t>
  </si>
  <si>
    <t>ZPORR</t>
  </si>
  <si>
    <t>600,60014, 6058 i 6059</t>
  </si>
  <si>
    <t>2 712 079,00***</t>
  </si>
  <si>
    <t>3 829 457,00***</t>
  </si>
  <si>
    <t>6 541 536,00***</t>
  </si>
  <si>
    <t>Wydatki razem (9+13)</t>
  </si>
  <si>
    <t>Wydatki razem (10+11+12)</t>
  </si>
  <si>
    <t>Wydatki razem (14+15+16+17)</t>
  </si>
  <si>
    <t>Rachunki dochodów własnych</t>
  </si>
  <si>
    <t>w tym: Oświata i wychowanie</t>
  </si>
  <si>
    <t>Urząd Gminy Bliżyn</t>
  </si>
  <si>
    <r>
      <t>§</t>
    </r>
    <r>
      <rPr>
        <sz val="10"/>
        <rFont val="Times New Roman"/>
        <family val="1"/>
      </rPr>
      <t xml:space="preserve"> 2310</t>
    </r>
  </si>
  <si>
    <t>Dotacja podmiotowa z budżetu dla niepublicznej jednostki systemu oświaty</t>
  </si>
  <si>
    <r>
      <t>§</t>
    </r>
    <r>
      <rPr>
        <sz val="10"/>
        <rFont val="Times New Roman"/>
        <family val="1"/>
      </rPr>
      <t xml:space="preserve"> 2540</t>
    </r>
  </si>
  <si>
    <t>1. Zakład Doskonalenia Zawodowego</t>
  </si>
  <si>
    <t>2. "Lumen" sp z o.o Radom</t>
  </si>
  <si>
    <t xml:space="preserve">4. "Awans" Prywatny Zespół Szkół Ponadgimnazjalnych </t>
  </si>
  <si>
    <t>5. Centrum Edukacji Zawodowej</t>
  </si>
  <si>
    <r>
      <t>§</t>
    </r>
    <r>
      <rPr>
        <sz val="10"/>
        <rFont val="Times New Roman"/>
        <family val="1"/>
      </rPr>
      <t xml:space="preserve"> 2320</t>
    </r>
  </si>
  <si>
    <t>Placówki Opiekuńczo-Wychowawcze</t>
  </si>
  <si>
    <t>Urząd Gminy Skarżysko - Kamienna</t>
  </si>
  <si>
    <t>1. Starostwo Powiatowe w Starachowicach         za 1-go wychowanka</t>
  </si>
  <si>
    <t>3. Starostwo Powiatowe w Ostrowcu                     za 2 wychowanków</t>
  </si>
  <si>
    <t>3. Świętokrzyskie Stowarzyszenie na Rzecz Aktywizacji Zawodowej i Pomocy Młodzieży</t>
  </si>
  <si>
    <t>Dom Pomocy Społecznej</t>
  </si>
  <si>
    <t>Udział we wpływach za szczególne korzystanie ze środowiska (wód i urządzeń wodnych stanowiących własność państwa)</t>
  </si>
  <si>
    <t xml:space="preserve">          Załącznik Nr 12</t>
  </si>
  <si>
    <t>Zakup komputera</t>
  </si>
  <si>
    <t>Załącznik Nr 13</t>
  </si>
  <si>
    <t>Rady Powiatu Skarzyskiego</t>
  </si>
  <si>
    <t>z dnia</t>
  </si>
  <si>
    <t>Prognoza kwoty długu na 2007 rok i lata następne</t>
  </si>
  <si>
    <t xml:space="preserve">lp </t>
  </si>
  <si>
    <t>Kwota długu na dzień 31.12.2006</t>
  </si>
  <si>
    <t>Prognoza</t>
  </si>
  <si>
    <t>Zobowiązania wg tytułów dłużnych:</t>
  </si>
  <si>
    <t>1a</t>
  </si>
  <si>
    <t>Zaciągnięte zobowiązania z tytułu:</t>
  </si>
  <si>
    <t>pożyczek</t>
  </si>
  <si>
    <t>kredytów</t>
  </si>
  <si>
    <t>obligacji</t>
  </si>
  <si>
    <t xml:space="preserve">zobowiązań wymagalnych </t>
  </si>
  <si>
    <t>w tym: z tytułu poręczeń</t>
  </si>
  <si>
    <t>1b</t>
  </si>
  <si>
    <t>Planowane w roku budżetowym:</t>
  </si>
  <si>
    <t>pożyczki</t>
  </si>
  <si>
    <t>kredyty</t>
  </si>
  <si>
    <t>w tym: pożyczki, kredyty i obligacje na prefinansowanie</t>
  </si>
  <si>
    <t>Obsługa długu z tytułu:</t>
  </si>
  <si>
    <t>spłaty rat pożyczek</t>
  </si>
  <si>
    <t>spłaty rat kredytów</t>
  </si>
  <si>
    <t>wykupu papierów wartościowych</t>
  </si>
  <si>
    <t>odsetek i dyskonta</t>
  </si>
  <si>
    <t>spłat wynikających z udzielonych poręczeń</t>
  </si>
  <si>
    <t>w tym: spłaty zobowiązań z tytułu prefinansowania</t>
  </si>
  <si>
    <t>w tym: dochody własne</t>
  </si>
  <si>
    <t>Prognozowane dochody budżetowe</t>
  </si>
  <si>
    <t>Prognozowane wydatki budżetowe</t>
  </si>
  <si>
    <t>Prognozowany wynik finansowy</t>
  </si>
  <si>
    <t>Relacje do dochodów (w %):</t>
  </si>
  <si>
    <t>długu (art.. 170 ust. 1)</t>
  </si>
  <si>
    <t>długu po uwzględnieniu art.170 ust. 3</t>
  </si>
  <si>
    <t>spłaty zadłużenia (art.. 169 ust. 1)</t>
  </si>
  <si>
    <t>spłaty zadłużenia po uwzględnieniu art. 169 ust. 3</t>
  </si>
  <si>
    <t>12,35</t>
  </si>
  <si>
    <t>4,50</t>
  </si>
  <si>
    <t>3,20</t>
  </si>
  <si>
    <t>3,66</t>
  </si>
  <si>
    <t>0,49</t>
  </si>
  <si>
    <t>4,13</t>
  </si>
  <si>
    <t>0,33</t>
  </si>
  <si>
    <t>3,95</t>
  </si>
  <si>
    <t>3,77</t>
  </si>
  <si>
    <t>3,59</t>
  </si>
  <si>
    <t>3,41</t>
  </si>
  <si>
    <t>3,06</t>
  </si>
  <si>
    <t>0,16</t>
  </si>
  <si>
    <t>2,73</t>
  </si>
  <si>
    <t>0,65</t>
  </si>
  <si>
    <t>PLAN WYDATKÓW BUDŻETU POWIATU NA 2007 ROK  WG DZIAŁÓW</t>
  </si>
  <si>
    <t>WYDATKI  BUDŻETU NA 2007 ROK WG DZIAŁÓW I ROZDZIAŁÓW</t>
  </si>
  <si>
    <t>Prace geodezyjno - urządzeniowe                                      na potrzeby rolnictwa</t>
  </si>
  <si>
    <t>Nadzór nad gospodarką leśną</t>
  </si>
  <si>
    <t>75019</t>
  </si>
  <si>
    <t>75075</t>
  </si>
  <si>
    <t>75095</t>
  </si>
  <si>
    <t>75702</t>
  </si>
  <si>
    <t>Rady powiatów</t>
  </si>
  <si>
    <t>Promocja jednostek samorządu terytorialnego</t>
  </si>
  <si>
    <t>Pozostała działalność</t>
  </si>
  <si>
    <t>Obsługa papierów wartościowych, kredytów i pożyczek jednostek samorządu terytorialnego</t>
  </si>
  <si>
    <t>75704</t>
  </si>
  <si>
    <t>75818</t>
  </si>
  <si>
    <t>80102</t>
  </si>
  <si>
    <t>80111</t>
  </si>
  <si>
    <t>80123</t>
  </si>
  <si>
    <t>80124</t>
  </si>
  <si>
    <t>Rozliczenia z tytułu poręczeń i gwarancji udzielonych przez Skarb Panstwa lub jednostkę samorządu terytorialnego</t>
  </si>
  <si>
    <t>Rezerwy ogólne i celowe</t>
  </si>
  <si>
    <t>Szkoły podstawowe specjalne</t>
  </si>
  <si>
    <t>Gimnazja specjalne</t>
  </si>
  <si>
    <t>Licea profilowane</t>
  </si>
  <si>
    <t>Licea profilowane specjalne</t>
  </si>
  <si>
    <t>80134</t>
  </si>
  <si>
    <t>80146</t>
  </si>
  <si>
    <t>80195</t>
  </si>
  <si>
    <t>Szkoły zawodowe specjalne</t>
  </si>
  <si>
    <t>Dokształcanie i doskonalenie nauczycieli</t>
  </si>
  <si>
    <t>85220</t>
  </si>
  <si>
    <t>85233</t>
  </si>
  <si>
    <t>85295</t>
  </si>
  <si>
    <t>85421</t>
  </si>
  <si>
    <t>85446</t>
  </si>
  <si>
    <t>85495</t>
  </si>
  <si>
    <t>92116</t>
  </si>
  <si>
    <t>92195</t>
  </si>
  <si>
    <t>92695</t>
  </si>
  <si>
    <t>Młodzieżowe Ośrodki Socjoterapii</t>
  </si>
  <si>
    <t>Kultura i ochrona dziedzictwa narodowego</t>
  </si>
  <si>
    <t>Biblioteki</t>
  </si>
  <si>
    <t>Jednostki specjalistycznego poradnictwa, mieszkania chronione i ośrodki interwencji kryzysowej</t>
  </si>
  <si>
    <t>OGÓŁEM</t>
  </si>
  <si>
    <t>DOCHODY BUDŻETU POWIATU NA 2007 ROK</t>
  </si>
  <si>
    <t>Rozdz</t>
  </si>
  <si>
    <t>kredyty         i pożyczki</t>
  </si>
  <si>
    <t>Nazwa zadania inwestycyjnego i okres realizacji        (w latach)</t>
  </si>
  <si>
    <t>Załącznik Nr 3a</t>
  </si>
  <si>
    <t>PRZYCHODY  I  ROZCHODY BUDŻETU w 2007 r</t>
  </si>
  <si>
    <t>Zakłady budżetowe</t>
  </si>
  <si>
    <t>Gospodarstwa pomocnicze</t>
  </si>
  <si>
    <t>w tym: dotacja z budżetu</t>
  </si>
  <si>
    <t>w tym: wpłata do budżetu</t>
  </si>
  <si>
    <t>Załącznik Nr 10</t>
  </si>
  <si>
    <t>Dotacje celowe na zadania własne powiatu realizowane przez podmioty należące i nienależące do sektora finansów publicznycvh w 2007 r.</t>
  </si>
  <si>
    <t>Załącznik Nr 11</t>
  </si>
  <si>
    <t>do projektu Uchwały Nr</t>
  </si>
  <si>
    <t>Plan przychodów i wydatków Funduszu Ochrony Środowiska                          i Gospodarki Wodnej</t>
  </si>
  <si>
    <t>2. Starostwo Powiatowe w Busku                                 za 13 wychowanków</t>
  </si>
  <si>
    <t>4. Starostwo Powiatowe w Kozienicach                za 2 wychowanków</t>
  </si>
  <si>
    <t>5. StarostwoPowiatowe w Kielcach                        za 11 wychowanków</t>
  </si>
  <si>
    <t>- zakup usług pozostałych</t>
  </si>
  <si>
    <t>- zakup materiałów i wyposażenia</t>
  </si>
  <si>
    <t>- zakup materiałów i wyposażenia, energii, usług remontowych, usług pozostałych, internetowych, opłaty telekomunikacijne i inne</t>
  </si>
  <si>
    <t>- zakup serwera, komputerów, monitorów              i drukarek</t>
  </si>
  <si>
    <t>do projektu Uchwały Nr /   /</t>
  </si>
  <si>
    <t>do projektu Uchwały Nr / /</t>
  </si>
  <si>
    <t xml:space="preserve">          do projektu Uchwały Nr / /</t>
  </si>
  <si>
    <t>Dochody *</t>
  </si>
  <si>
    <t>- przelewy redystrybucyjne (10% na WFGZGiK            i 10% na CFGZGiK)</t>
  </si>
  <si>
    <t>Załącznik Nr 2a</t>
  </si>
  <si>
    <t>Załącznik Nr 2b</t>
  </si>
  <si>
    <t>1,61</t>
  </si>
  <si>
    <t>0,5</t>
  </si>
  <si>
    <t>Plan dochodów i wydatków zakładów budżetowych, gospodarstw pomocniczych oraz dochodów i wydatków własnych na 2007 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</si>
</sst>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.00;[Red]0.00"/>
    <numFmt numFmtId="170" formatCode="[$-415]d\ mmmm\ yyyy"/>
    <numFmt numFmtId="171" formatCode="#,##0.00;[Red]#,##0.00"/>
    <numFmt numFmtId="172" formatCode="#,##0.00\ _z_ł;[Red]#,##0.00\ _z_ł"/>
    <numFmt numFmtId="173" formatCode="00\-000"/>
    <numFmt numFmtId="174" formatCode="0;[Red]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73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8"/>
      <name val="Times New Roman CE"/>
      <family val="1"/>
    </font>
    <font>
      <b/>
      <i/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vertAlign val="superscript"/>
      <sz val="12"/>
      <name val="Times New Roman CE"/>
      <family val="1"/>
    </font>
    <font>
      <b/>
      <sz val="13"/>
      <name val="Times New Roman CE"/>
      <family val="0"/>
    </font>
    <font>
      <b/>
      <sz val="10"/>
      <name val="Times New Roman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E"/>
      <family val="0"/>
    </font>
    <font>
      <b/>
      <sz val="11.5"/>
      <name val="Times New Roman CE"/>
      <family val="0"/>
    </font>
    <font>
      <sz val="9"/>
      <name val="Times New Roman CE"/>
      <family val="0"/>
    </font>
    <font>
      <b/>
      <sz val="15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 CE"/>
      <family val="0"/>
    </font>
    <font>
      <b/>
      <sz val="12"/>
      <name val="Calisto MT"/>
      <family val="1"/>
    </font>
    <font>
      <b/>
      <sz val="10"/>
      <name val="Calisto MT"/>
      <family val="1"/>
    </font>
    <font>
      <b/>
      <sz val="11"/>
      <name val="Calisto MT"/>
      <family val="1"/>
    </font>
    <font>
      <b/>
      <sz val="9"/>
      <name val="Calisto MT"/>
      <family val="1"/>
    </font>
    <font>
      <sz val="10"/>
      <name val="Calisto MT"/>
      <family val="1"/>
    </font>
    <font>
      <sz val="11"/>
      <name val="Calisto MT"/>
      <family val="1"/>
    </font>
    <font>
      <b/>
      <sz val="13"/>
      <name val="Calisto MT"/>
      <family val="1"/>
    </font>
    <font>
      <b/>
      <sz val="8"/>
      <name val="Calisto MT"/>
      <family val="1"/>
    </font>
    <font>
      <b/>
      <sz val="15"/>
      <name val="Calisto MT"/>
      <family val="1"/>
    </font>
    <font>
      <sz val="8"/>
      <name val="Arial CE"/>
      <family val="0"/>
    </font>
    <font>
      <b/>
      <sz val="8.5"/>
      <name val="Calisto MT"/>
      <family val="1"/>
    </font>
    <font>
      <b/>
      <sz val="9"/>
      <name val="Times New Roman CE"/>
      <family val="0"/>
    </font>
    <font>
      <b/>
      <sz val="9.5"/>
      <name val="Times New Roman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Times New Roman CE"/>
      <family val="0"/>
    </font>
    <font>
      <b/>
      <sz val="14"/>
      <name val="Calisto MT"/>
      <family val="1"/>
    </font>
    <font>
      <b/>
      <sz val="7"/>
      <name val="Calisto MT"/>
      <family val="1"/>
    </font>
    <font>
      <sz val="7"/>
      <name val="Calisto MT"/>
      <family val="1"/>
    </font>
    <font>
      <sz val="10.5"/>
      <name val="Times New Roman CE"/>
      <family val="0"/>
    </font>
    <font>
      <sz val="8"/>
      <name val="Calisto MT"/>
      <family val="1"/>
    </font>
    <font>
      <sz val="6"/>
      <name val="Calisto MT"/>
      <family val="1"/>
    </font>
    <font>
      <b/>
      <sz val="8"/>
      <name val="Times New Roman CE"/>
      <family val="0"/>
    </font>
    <font>
      <sz val="7"/>
      <name val="Times New Roman CE"/>
      <family val="0"/>
    </font>
    <font>
      <sz val="12"/>
      <name val="Arial CE"/>
      <family val="0"/>
    </font>
    <font>
      <sz val="11"/>
      <name val="Arial CE"/>
      <family val="0"/>
    </font>
    <font>
      <b/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4"/>
      <name val="Arial CE"/>
      <family val="0"/>
    </font>
    <font>
      <sz val="12"/>
      <name val="Times"/>
      <family val="1"/>
    </font>
    <font>
      <b/>
      <sz val="12"/>
      <name val="Times"/>
      <family val="1"/>
    </font>
    <font>
      <sz val="13"/>
      <name val="Times New Roman"/>
      <family val="1"/>
    </font>
    <font>
      <b/>
      <sz val="10"/>
      <name val="Arial CE"/>
      <family val="0"/>
    </font>
    <font>
      <b/>
      <sz val="7"/>
      <name val="Times New Roman CE"/>
      <family val="0"/>
    </font>
    <font>
      <sz val="7"/>
      <name val="Arial CE"/>
      <family val="0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Arial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i/>
      <sz val="10"/>
      <name val="Times New Roman"/>
      <family val="1"/>
    </font>
    <font>
      <b/>
      <sz val="8"/>
      <name val="Arial CE"/>
      <family val="0"/>
    </font>
    <font>
      <b/>
      <sz val="8"/>
      <name val="Times New Roman"/>
      <family val="1"/>
    </font>
    <font>
      <sz val="11"/>
      <name val="Times"/>
      <family val="1"/>
    </font>
    <font>
      <b/>
      <sz val="6"/>
      <name val="Calisto MT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 quotePrefix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2" fillId="0" borderId="0" xfId="0" applyFont="1" applyAlignment="1">
      <alignment vertical="top"/>
    </xf>
    <xf numFmtId="3" fontId="3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2" fillId="0" borderId="2" xfId="0" applyNumberFormat="1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3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0" borderId="7" xfId="0" applyFont="1" applyBorder="1" applyAlignment="1">
      <alignment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8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2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top" wrapText="1"/>
    </xf>
    <xf numFmtId="0" fontId="22" fillId="2" borderId="3" xfId="0" applyFont="1" applyFill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top"/>
    </xf>
    <xf numFmtId="0" fontId="35" fillId="0" borderId="0" xfId="0" applyFont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8" fillId="0" borderId="5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9" fillId="0" borderId="11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39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40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7" fillId="0" borderId="5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43" fillId="0" borderId="6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top"/>
    </xf>
    <xf numFmtId="3" fontId="2" fillId="0" borderId="13" xfId="0" applyNumberFormat="1" applyFont="1" applyBorder="1" applyAlignment="1" quotePrefix="1">
      <alignment horizontal="center"/>
    </xf>
    <xf numFmtId="3" fontId="2" fillId="0" borderId="9" xfId="0" applyNumberFormat="1" applyFont="1" applyBorder="1" applyAlignment="1">
      <alignment horizontal="center"/>
    </xf>
    <xf numFmtId="3" fontId="8" fillId="0" borderId="14" xfId="0" applyNumberFormat="1" applyFont="1" applyBorder="1" applyAlignment="1" quotePrefix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top"/>
    </xf>
    <xf numFmtId="0" fontId="28" fillId="0" borderId="3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48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 horizontal="center"/>
    </xf>
    <xf numFmtId="0" fontId="27" fillId="0" borderId="2" xfId="0" applyFont="1" applyBorder="1" applyAlignment="1">
      <alignment horizontal="center" vertical="top"/>
    </xf>
    <xf numFmtId="0" fontId="4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7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3" fontId="20" fillId="0" borderId="4" xfId="0" applyNumberFormat="1" applyFont="1" applyBorder="1" applyAlignment="1">
      <alignment vertical="center" wrapText="1"/>
    </xf>
    <xf numFmtId="3" fontId="20" fillId="0" borderId="1" xfId="0" applyNumberFormat="1" applyFont="1" applyBorder="1" applyAlignment="1">
      <alignment vertical="center" wrapText="1"/>
    </xf>
    <xf numFmtId="3" fontId="20" fillId="0" borderId="8" xfId="0" applyNumberFormat="1" applyFont="1" applyBorder="1" applyAlignment="1">
      <alignment vertical="center" wrapText="1"/>
    </xf>
    <xf numFmtId="3" fontId="49" fillId="2" borderId="5" xfId="0" applyNumberFormat="1" applyFont="1" applyFill="1" applyBorder="1" applyAlignment="1">
      <alignment wrapText="1"/>
    </xf>
    <xf numFmtId="3" fontId="49" fillId="2" borderId="3" xfId="0" applyNumberFormat="1" applyFont="1" applyFill="1" applyBorder="1" applyAlignment="1">
      <alignment wrapText="1"/>
    </xf>
    <xf numFmtId="3" fontId="49" fillId="2" borderId="4" xfId="0" applyNumberFormat="1" applyFont="1" applyFill="1" applyBorder="1" applyAlignment="1">
      <alignment wrapText="1"/>
    </xf>
    <xf numFmtId="3" fontId="49" fillId="2" borderId="8" xfId="0" applyNumberFormat="1" applyFont="1" applyFill="1" applyBorder="1" applyAlignment="1">
      <alignment wrapText="1"/>
    </xf>
    <xf numFmtId="3" fontId="21" fillId="2" borderId="1" xfId="0" applyNumberFormat="1" applyFont="1" applyFill="1" applyBorder="1" applyAlignment="1">
      <alignment vertical="center" wrapText="1"/>
    </xf>
    <xf numFmtId="3" fontId="21" fillId="2" borderId="3" xfId="0" applyNumberFormat="1" applyFont="1" applyFill="1" applyBorder="1" applyAlignment="1">
      <alignment vertical="center" wrapText="1"/>
    </xf>
    <xf numFmtId="3" fontId="21" fillId="2" borderId="12" xfId="0" applyNumberFormat="1" applyFont="1" applyFill="1" applyBorder="1" applyAlignment="1">
      <alignment vertical="center" wrapText="1"/>
    </xf>
    <xf numFmtId="0" fontId="53" fillId="0" borderId="1" xfId="0" applyFont="1" applyBorder="1" applyAlignment="1">
      <alignment/>
    </xf>
    <xf numFmtId="0" fontId="52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21" fillId="0" borderId="6" xfId="0" applyFont="1" applyBorder="1" applyAlignment="1">
      <alignment horizontal="left" vertical="center"/>
    </xf>
    <xf numFmtId="3" fontId="21" fillId="0" borderId="6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3" fontId="20" fillId="0" borderId="8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3" fontId="20" fillId="0" borderId="9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center"/>
    </xf>
    <xf numFmtId="0" fontId="21" fillId="0" borderId="1" xfId="0" applyFont="1" applyBorder="1" applyAlignment="1">
      <alignment/>
    </xf>
    <xf numFmtId="3" fontId="21" fillId="0" borderId="1" xfId="0" applyNumberFormat="1" applyFont="1" applyBorder="1" applyAlignment="1">
      <alignment horizontal="right"/>
    </xf>
    <xf numFmtId="0" fontId="20" fillId="0" borderId="11" xfId="0" applyFont="1" applyBorder="1" applyAlignment="1">
      <alignment horizontal="center"/>
    </xf>
    <xf numFmtId="0" fontId="20" fillId="0" borderId="2" xfId="0" applyFont="1" applyBorder="1" applyAlignment="1">
      <alignment/>
    </xf>
    <xf numFmtId="3" fontId="20" fillId="0" borderId="2" xfId="0" applyNumberFormat="1" applyFont="1" applyBorder="1" applyAlignment="1">
      <alignment horizontal="right"/>
    </xf>
    <xf numFmtId="3" fontId="20" fillId="0" borderId="2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/>
    </xf>
    <xf numFmtId="3" fontId="20" fillId="0" borderId="3" xfId="0" applyNumberFormat="1" applyFont="1" applyBorder="1" applyAlignment="1">
      <alignment horizontal="right"/>
    </xf>
    <xf numFmtId="168" fontId="21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top" wrapText="1"/>
    </xf>
    <xf numFmtId="3" fontId="49" fillId="2" borderId="1" xfId="0" applyNumberFormat="1" applyFont="1" applyFill="1" applyBorder="1" applyAlignment="1">
      <alignment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/>
    </xf>
    <xf numFmtId="49" fontId="7" fillId="0" borderId="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vertical="top" wrapText="1"/>
    </xf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12" xfId="0" applyNumberFormat="1" applyFont="1" applyFill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0" borderId="4" xfId="0" applyNumberFormat="1" applyFont="1" applyBorder="1" applyAlignment="1">
      <alignment/>
    </xf>
    <xf numFmtId="3" fontId="49" fillId="2" borderId="1" xfId="0" applyNumberFormat="1" applyFont="1" applyFill="1" applyBorder="1" applyAlignment="1">
      <alignment vertical="center" wrapText="1"/>
    </xf>
    <xf numFmtId="3" fontId="49" fillId="2" borderId="4" xfId="0" applyNumberFormat="1" applyFont="1" applyFill="1" applyBorder="1" applyAlignment="1">
      <alignment vertical="center" wrapText="1"/>
    </xf>
    <xf numFmtId="3" fontId="49" fillId="2" borderId="8" xfId="0" applyNumberFormat="1" applyFont="1" applyFill="1" applyBorder="1" applyAlignment="1">
      <alignment vertical="center" wrapText="1"/>
    </xf>
    <xf numFmtId="0" fontId="22" fillId="0" borderId="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8" fillId="2" borderId="10" xfId="0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22" fillId="2" borderId="15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3" fontId="49" fillId="2" borderId="15" xfId="0" applyNumberFormat="1" applyFont="1" applyFill="1" applyBorder="1" applyAlignment="1">
      <alignment vertical="center"/>
    </xf>
    <xf numFmtId="3" fontId="49" fillId="2" borderId="6" xfId="0" applyNumberFormat="1" applyFont="1" applyFill="1" applyBorder="1" applyAlignment="1">
      <alignment vertical="center"/>
    </xf>
    <xf numFmtId="3" fontId="49" fillId="2" borderId="13" xfId="0" applyNumberFormat="1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49" fontId="2" fillId="0" borderId="7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20" fillId="0" borderId="4" xfId="0" applyNumberFormat="1" applyFont="1" applyBorder="1" applyAlignment="1">
      <alignment vertical="top" wrapText="1"/>
    </xf>
    <xf numFmtId="3" fontId="20" fillId="0" borderId="1" xfId="0" applyNumberFormat="1" applyFont="1" applyBorder="1" applyAlignment="1">
      <alignment vertical="top" wrapText="1"/>
    </xf>
    <xf numFmtId="3" fontId="20" fillId="0" borderId="8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39" fillId="0" borderId="0" xfId="0" applyFont="1" applyAlignment="1">
      <alignment horizontal="center" wrapText="1"/>
    </xf>
    <xf numFmtId="3" fontId="29" fillId="2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25" fillId="0" borderId="7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49" fontId="25" fillId="0" borderId="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34" fillId="0" borderId="0" xfId="0" applyNumberFormat="1" applyFont="1" applyAlignment="1">
      <alignment wrapText="1"/>
    </xf>
    <xf numFmtId="49" fontId="31" fillId="0" borderId="0" xfId="0" applyNumberFormat="1" applyFont="1" applyAlignment="1">
      <alignment horizont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43" fillId="0" borderId="1" xfId="0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4" fontId="0" fillId="0" borderId="0" xfId="0" applyNumberFormat="1" applyAlignment="1">
      <alignment horizontal="right"/>
    </xf>
    <xf numFmtId="49" fontId="14" fillId="0" borderId="1" xfId="0" applyNumberFormat="1" applyFont="1" applyBorder="1" applyAlignment="1">
      <alignment/>
    </xf>
    <xf numFmtId="49" fontId="14" fillId="0" borderId="1" xfId="0" applyNumberFormat="1" applyFont="1" applyBorder="1" applyAlignment="1">
      <alignment wrapText="1"/>
    </xf>
    <xf numFmtId="4" fontId="14" fillId="0" borderId="1" xfId="0" applyNumberFormat="1" applyFont="1" applyBorder="1" applyAlignment="1">
      <alignment horizontal="right"/>
    </xf>
    <xf numFmtId="0" fontId="55" fillId="0" borderId="1" xfId="0" applyFont="1" applyBorder="1" applyAlignment="1">
      <alignment horizontal="left" vertical="top" wrapText="1"/>
    </xf>
    <xf numFmtId="0" fontId="56" fillId="0" borderId="1" xfId="0" applyFont="1" applyBorder="1" applyAlignment="1">
      <alignment horizontal="left" vertical="top" wrapText="1"/>
    </xf>
    <xf numFmtId="0" fontId="55" fillId="0" borderId="1" xfId="0" applyFont="1" applyBorder="1" applyAlignment="1">
      <alignment vertical="top" wrapText="1"/>
    </xf>
    <xf numFmtId="0" fontId="55" fillId="0" borderId="1" xfId="0" applyFont="1" applyBorder="1" applyAlignment="1">
      <alignment horizontal="left" vertical="top" wrapText="1"/>
    </xf>
    <xf numFmtId="0" fontId="56" fillId="0" borderId="1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57" fillId="0" borderId="1" xfId="0" applyFont="1" applyBorder="1" applyAlignment="1">
      <alignment horizontal="left" vertical="top" wrapText="1"/>
    </xf>
    <xf numFmtId="0" fontId="57" fillId="0" borderId="1" xfId="0" applyFont="1" applyBorder="1" applyAlignment="1">
      <alignment horizontal="left" wrapText="1"/>
    </xf>
    <xf numFmtId="0" fontId="55" fillId="0" borderId="1" xfId="0" applyFont="1" applyBorder="1" applyAlignment="1">
      <alignment horizontal="left" vertical="top"/>
    </xf>
    <xf numFmtId="0" fontId="55" fillId="0" borderId="1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43" fillId="0" borderId="7" xfId="0" applyNumberFormat="1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/>
    </xf>
    <xf numFmtId="49" fontId="43" fillId="0" borderId="4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2" xfId="0" applyFont="1" applyBorder="1" applyAlignment="1">
      <alignment/>
    </xf>
    <xf numFmtId="0" fontId="50" fillId="0" borderId="6" xfId="0" applyFont="1" applyBorder="1" applyAlignment="1">
      <alignment/>
    </xf>
    <xf numFmtId="0" fontId="50" fillId="0" borderId="3" xfId="0" applyFont="1" applyBorder="1" applyAlignment="1">
      <alignment/>
    </xf>
    <xf numFmtId="0" fontId="58" fillId="0" borderId="1" xfId="0" applyFont="1" applyBorder="1" applyAlignment="1">
      <alignment/>
    </xf>
    <xf numFmtId="0" fontId="15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8" fillId="0" borderId="0" xfId="0" applyFont="1" applyAlignment="1">
      <alignment/>
    </xf>
    <xf numFmtId="4" fontId="52" fillId="0" borderId="4" xfId="0" applyNumberFormat="1" applyFont="1" applyBorder="1" applyAlignment="1">
      <alignment/>
    </xf>
    <xf numFmtId="4" fontId="52" fillId="0" borderId="1" xfId="0" applyNumberFormat="1" applyFont="1" applyBorder="1" applyAlignment="1">
      <alignment/>
    </xf>
    <xf numFmtId="0" fontId="52" fillId="0" borderId="8" xfId="0" applyFont="1" applyBorder="1" applyAlignment="1">
      <alignment/>
    </xf>
    <xf numFmtId="4" fontId="36" fillId="0" borderId="2" xfId="0" applyNumberFormat="1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0" fontId="61" fillId="0" borderId="7" xfId="0" applyFont="1" applyBorder="1" applyAlignment="1">
      <alignment horizontal="center"/>
    </xf>
    <xf numFmtId="0" fontId="62" fillId="0" borderId="1" xfId="0" applyFont="1" applyBorder="1" applyAlignment="1">
      <alignment/>
    </xf>
    <xf numFmtId="0" fontId="61" fillId="0" borderId="4" xfId="0" applyFont="1" applyBorder="1" applyAlignment="1">
      <alignment/>
    </xf>
    <xf numFmtId="0" fontId="61" fillId="0" borderId="1" xfId="0" applyFont="1" applyBorder="1" applyAlignment="1">
      <alignment/>
    </xf>
    <xf numFmtId="4" fontId="61" fillId="0" borderId="1" xfId="0" applyNumberFormat="1" applyFont="1" applyBorder="1" applyAlignment="1">
      <alignment/>
    </xf>
    <xf numFmtId="4" fontId="61" fillId="0" borderId="8" xfId="0" applyNumberFormat="1" applyFont="1" applyBorder="1" applyAlignment="1">
      <alignment/>
    </xf>
    <xf numFmtId="4" fontId="61" fillId="0" borderId="7" xfId="0" applyNumberFormat="1" applyFont="1" applyBorder="1" applyAlignment="1">
      <alignment/>
    </xf>
    <xf numFmtId="4" fontId="61" fillId="0" borderId="4" xfId="0" applyNumberFormat="1" applyFont="1" applyBorder="1" applyAlignment="1">
      <alignment/>
    </xf>
    <xf numFmtId="0" fontId="61" fillId="0" borderId="11" xfId="0" applyFont="1" applyBorder="1" applyAlignment="1">
      <alignment horizontal="center"/>
    </xf>
    <xf numFmtId="0" fontId="61" fillId="0" borderId="2" xfId="0" applyFont="1" applyBorder="1" applyAlignment="1">
      <alignment/>
    </xf>
    <xf numFmtId="0" fontId="61" fillId="0" borderId="1" xfId="0" applyFont="1" applyBorder="1" applyAlignment="1">
      <alignment horizontal="center"/>
    </xf>
    <xf numFmtId="0" fontId="60" fillId="0" borderId="1" xfId="0" applyFont="1" applyBorder="1" applyAlignment="1">
      <alignment/>
    </xf>
    <xf numFmtId="0" fontId="61" fillId="0" borderId="1" xfId="0" applyFont="1" applyBorder="1" applyAlignment="1">
      <alignment wrapText="1"/>
    </xf>
    <xf numFmtId="0" fontId="60" fillId="0" borderId="2" xfId="0" applyFont="1" applyBorder="1" applyAlignment="1">
      <alignment/>
    </xf>
    <xf numFmtId="0" fontId="61" fillId="0" borderId="11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12" xfId="0" applyFont="1" applyBorder="1" applyAlignment="1">
      <alignment horizontal="center"/>
    </xf>
    <xf numFmtId="0" fontId="61" fillId="0" borderId="3" xfId="0" applyFont="1" applyBorder="1" applyAlignment="1">
      <alignment/>
    </xf>
    <xf numFmtId="0" fontId="61" fillId="0" borderId="5" xfId="0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9" xfId="0" applyFont="1" applyBorder="1" applyAlignment="1">
      <alignment/>
    </xf>
    <xf numFmtId="0" fontId="61" fillId="0" borderId="8" xfId="0" applyFont="1" applyBorder="1" applyAlignment="1">
      <alignment/>
    </xf>
    <xf numFmtId="0" fontId="61" fillId="0" borderId="7" xfId="0" applyFont="1" applyBorder="1" applyAlignment="1">
      <alignment/>
    </xf>
    <xf numFmtId="0" fontId="61" fillId="0" borderId="14" xfId="0" applyFont="1" applyBorder="1" applyAlignment="1">
      <alignment/>
    </xf>
    <xf numFmtId="4" fontId="62" fillId="0" borderId="1" xfId="0" applyNumberFormat="1" applyFont="1" applyBorder="1" applyAlignment="1">
      <alignment/>
    </xf>
    <xf numFmtId="0" fontId="60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39" fillId="0" borderId="0" xfId="0" applyNumberFormat="1" applyFont="1" applyAlignment="1">
      <alignment horizontal="center"/>
    </xf>
    <xf numFmtId="49" fontId="32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/>
    </xf>
    <xf numFmtId="4" fontId="15" fillId="0" borderId="8" xfId="0" applyNumberFormat="1" applyFont="1" applyBorder="1" applyAlignment="1">
      <alignment horizontal="center" vertical="center"/>
    </xf>
    <xf numFmtId="4" fontId="14" fillId="0" borderId="8" xfId="0" applyNumberFormat="1" applyFont="1" applyBorder="1" applyAlignment="1">
      <alignment/>
    </xf>
    <xf numFmtId="49" fontId="14" fillId="2" borderId="6" xfId="0" applyNumberFormat="1" applyFont="1" applyFill="1" applyBorder="1" applyAlignment="1">
      <alignment horizontal="center"/>
    </xf>
    <xf numFmtId="4" fontId="14" fillId="2" borderId="6" xfId="0" applyNumberFormat="1" applyFont="1" applyFill="1" applyBorder="1" applyAlignment="1">
      <alignment horizontal="center"/>
    </xf>
    <xf numFmtId="49" fontId="38" fillId="0" borderId="5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15" fillId="2" borderId="6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" fontId="36" fillId="0" borderId="6" xfId="0" applyNumberFormat="1" applyFont="1" applyBorder="1" applyAlignment="1">
      <alignment/>
    </xf>
    <xf numFmtId="0" fontId="36" fillId="0" borderId="6" xfId="0" applyFont="1" applyBorder="1" applyAlignment="1">
      <alignment wrapText="1"/>
    </xf>
    <xf numFmtId="0" fontId="36" fillId="0" borderId="2" xfId="0" applyFont="1" applyBorder="1" applyAlignment="1">
      <alignment wrapText="1"/>
    </xf>
    <xf numFmtId="0" fontId="20" fillId="0" borderId="2" xfId="0" applyFont="1" applyBorder="1" applyAlignment="1">
      <alignment horizontal="left" vertical="center" wrapText="1"/>
    </xf>
    <xf numFmtId="3" fontId="21" fillId="0" borderId="8" xfId="0" applyNumberFormat="1" applyFont="1" applyBorder="1" applyAlignment="1">
      <alignment horizontal="right" vertical="center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" fontId="66" fillId="0" borderId="0" xfId="0" applyNumberFormat="1" applyFont="1" applyAlignment="1">
      <alignment/>
    </xf>
    <xf numFmtId="0" fontId="66" fillId="0" borderId="0" xfId="0" applyFont="1" applyAlignment="1">
      <alignment/>
    </xf>
    <xf numFmtId="49" fontId="58" fillId="0" borderId="0" xfId="0" applyNumberFormat="1" applyFont="1" applyAlignment="1">
      <alignment/>
    </xf>
    <xf numFmtId="0" fontId="58" fillId="0" borderId="1" xfId="0" applyFont="1" applyBorder="1" applyAlignment="1">
      <alignment horizontal="center" vertical="center" wrapText="1"/>
    </xf>
    <xf numFmtId="49" fontId="65" fillId="0" borderId="1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top" wrapText="1"/>
    </xf>
    <xf numFmtId="3" fontId="1" fillId="0" borderId="0" xfId="0" applyNumberFormat="1" applyFont="1" applyAlignment="1">
      <alignment/>
    </xf>
    <xf numFmtId="0" fontId="45" fillId="0" borderId="0" xfId="0" applyFont="1" applyAlignment="1">
      <alignment horizontal="center" vertical="center"/>
    </xf>
    <xf numFmtId="49" fontId="4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3" fontId="5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0" fontId="56" fillId="0" borderId="1" xfId="0" applyFont="1" applyBorder="1" applyAlignment="1">
      <alignment horizontal="left" vertical="top" wrapText="1"/>
    </xf>
    <xf numFmtId="0" fontId="55" fillId="0" borderId="1" xfId="0" applyFont="1" applyBorder="1" applyAlignment="1">
      <alignment horizontal="left" vertical="center" wrapText="1"/>
    </xf>
    <xf numFmtId="0" fontId="55" fillId="0" borderId="1" xfId="0" applyFont="1" applyBorder="1" applyAlignment="1">
      <alignment wrapText="1"/>
    </xf>
    <xf numFmtId="0" fontId="56" fillId="0" borderId="1" xfId="0" applyFont="1" applyBorder="1" applyAlignment="1">
      <alignment horizontal="left" vertical="top"/>
    </xf>
    <xf numFmtId="0" fontId="3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wrapText="1"/>
    </xf>
    <xf numFmtId="4" fontId="15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58" fillId="0" borderId="1" xfId="0" applyFont="1" applyBorder="1" applyAlignment="1">
      <alignment horizontal="left" vertical="center"/>
    </xf>
    <xf numFmtId="4" fontId="53" fillId="0" borderId="1" xfId="0" applyNumberFormat="1" applyFont="1" applyBorder="1" applyAlignment="1">
      <alignment horizontal="right" vertical="center"/>
    </xf>
    <xf numFmtId="4" fontId="52" fillId="0" borderId="4" xfId="0" applyNumberFormat="1" applyFont="1" applyBorder="1" applyAlignment="1">
      <alignment horizontal="right" vertical="center"/>
    </xf>
    <xf numFmtId="4" fontId="52" fillId="0" borderId="1" xfId="0" applyNumberFormat="1" applyFont="1" applyBorder="1" applyAlignment="1">
      <alignment horizontal="right" vertical="center"/>
    </xf>
    <xf numFmtId="0" fontId="53" fillId="0" borderId="1" xfId="0" applyFont="1" applyBorder="1" applyAlignment="1">
      <alignment horizontal="right" vertical="center" wrapText="1"/>
    </xf>
    <xf numFmtId="0" fontId="52" fillId="0" borderId="8" xfId="0" applyFont="1" applyBorder="1" applyAlignment="1">
      <alignment horizontal="right" vertical="center"/>
    </xf>
    <xf numFmtId="0" fontId="53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vertical="center"/>
    </xf>
    <xf numFmtId="0" fontId="6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6" xfId="0" applyFont="1" applyBorder="1" applyAlignment="1">
      <alignment/>
    </xf>
    <xf numFmtId="0" fontId="16" fillId="2" borderId="6" xfId="0" applyFont="1" applyFill="1" applyBorder="1" applyAlignment="1">
      <alignment horizontal="center"/>
    </xf>
    <xf numFmtId="4" fontId="52" fillId="2" borderId="6" xfId="0" applyNumberFormat="1" applyFont="1" applyFill="1" applyBorder="1" applyAlignment="1">
      <alignment horizontal="right"/>
    </xf>
    <xf numFmtId="49" fontId="1" fillId="0" borderId="2" xfId="0" applyNumberFormat="1" applyFont="1" applyBorder="1" applyAlignment="1">
      <alignment horizontal="center" vertical="center"/>
    </xf>
    <xf numFmtId="49" fontId="52" fillId="0" borderId="2" xfId="0" applyNumberFormat="1" applyFont="1" applyBorder="1" applyAlignment="1">
      <alignment horizontal="center"/>
    </xf>
    <xf numFmtId="49" fontId="36" fillId="0" borderId="2" xfId="0" applyNumberFormat="1" applyFont="1" applyBorder="1" applyAlignment="1">
      <alignment horizontal="center"/>
    </xf>
    <xf numFmtId="49" fontId="36" fillId="0" borderId="3" xfId="0" applyNumberFormat="1" applyFont="1" applyBorder="1" applyAlignment="1">
      <alignment horizontal="center"/>
    </xf>
    <xf numFmtId="49" fontId="36" fillId="0" borderId="2" xfId="0" applyNumberFormat="1" applyFont="1" applyBorder="1" applyAlignment="1">
      <alignment horizontal="center" vertical="center"/>
    </xf>
    <xf numFmtId="49" fontId="36" fillId="0" borderId="3" xfId="0" applyNumberFormat="1" applyFont="1" applyBorder="1" applyAlignment="1">
      <alignment horizontal="center" vertical="top"/>
    </xf>
    <xf numFmtId="49" fontId="36" fillId="0" borderId="2" xfId="0" applyNumberFormat="1" applyFont="1" applyBorder="1" applyAlignment="1">
      <alignment horizontal="center" vertical="top"/>
    </xf>
    <xf numFmtId="49" fontId="68" fillId="0" borderId="6" xfId="0" applyNumberFormat="1" applyFont="1" applyBorder="1" applyAlignment="1">
      <alignment horizontal="center"/>
    </xf>
    <xf numFmtId="49" fontId="68" fillId="0" borderId="3" xfId="0" applyNumberFormat="1" applyFont="1" applyBorder="1" applyAlignment="1">
      <alignment horizontal="center" vertical="top"/>
    </xf>
    <xf numFmtId="49" fontId="52" fillId="0" borderId="2" xfId="0" applyNumberFormat="1" applyFont="1" applyBorder="1" applyAlignment="1">
      <alignment horizontal="center" vertical="top"/>
    </xf>
    <xf numFmtId="49" fontId="68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36" fillId="0" borderId="2" xfId="0" applyNumberFormat="1" applyFont="1" applyBorder="1" applyAlignment="1">
      <alignment horizontal="center"/>
    </xf>
    <xf numFmtId="4" fontId="52" fillId="0" borderId="2" xfId="0" applyNumberFormat="1" applyFont="1" applyBorder="1" applyAlignment="1">
      <alignment horizontal="right"/>
    </xf>
    <xf numFmtId="4" fontId="36" fillId="0" borderId="2" xfId="0" applyNumberFormat="1" applyFont="1" applyBorder="1" applyAlignment="1">
      <alignment horizontal="right"/>
    </xf>
    <xf numFmtId="4" fontId="52" fillId="0" borderId="2" xfId="0" applyNumberFormat="1" applyFont="1" applyBorder="1" applyAlignment="1">
      <alignment horizontal="center"/>
    </xf>
    <xf numFmtId="4" fontId="36" fillId="0" borderId="3" xfId="0" applyNumberFormat="1" applyFont="1" applyBorder="1" applyAlignment="1">
      <alignment horizontal="center"/>
    </xf>
    <xf numFmtId="4" fontId="36" fillId="0" borderId="6" xfId="0" applyNumberFormat="1" applyFont="1" applyBorder="1" applyAlignment="1">
      <alignment horizontal="center"/>
    </xf>
    <xf numFmtId="4" fontId="36" fillId="0" borderId="2" xfId="0" applyNumberFormat="1" applyFont="1" applyBorder="1" applyAlignment="1">
      <alignment horizontal="center" vertical="center"/>
    </xf>
    <xf numFmtId="4" fontId="36" fillId="0" borderId="2" xfId="0" applyNumberFormat="1" applyFont="1" applyBorder="1" applyAlignment="1">
      <alignment horizontal="right" vertical="center"/>
    </xf>
    <xf numFmtId="4" fontId="36" fillId="0" borderId="3" xfId="0" applyNumberFormat="1" applyFont="1" applyBorder="1" applyAlignment="1">
      <alignment horizontal="center" vertical="top"/>
    </xf>
    <xf numFmtId="4" fontId="36" fillId="0" borderId="3" xfId="0" applyNumberFormat="1" applyFont="1" applyBorder="1" applyAlignment="1">
      <alignment horizontal="right" vertical="top"/>
    </xf>
    <xf numFmtId="4" fontId="36" fillId="0" borderId="6" xfId="0" applyNumberFormat="1" applyFont="1" applyBorder="1" applyAlignment="1">
      <alignment horizontal="right"/>
    </xf>
    <xf numFmtId="4" fontId="36" fillId="0" borderId="2" xfId="0" applyNumberFormat="1" applyFont="1" applyBorder="1" applyAlignment="1">
      <alignment horizontal="center" vertical="top"/>
    </xf>
    <xf numFmtId="4" fontId="36" fillId="0" borderId="2" xfId="0" applyNumberFormat="1" applyFont="1" applyBorder="1" applyAlignment="1">
      <alignment horizontal="right" vertical="top"/>
    </xf>
    <xf numFmtId="4" fontId="68" fillId="0" borderId="6" xfId="0" applyNumberFormat="1" applyFont="1" applyBorder="1" applyAlignment="1">
      <alignment horizontal="center"/>
    </xf>
    <xf numFmtId="4" fontId="36" fillId="0" borderId="10" xfId="0" applyNumberFormat="1" applyFont="1" applyBorder="1" applyAlignment="1">
      <alignment horizontal="center"/>
    </xf>
    <xf numFmtId="4" fontId="36" fillId="0" borderId="11" xfId="0" applyNumberFormat="1" applyFont="1" applyBorder="1" applyAlignment="1">
      <alignment horizontal="center"/>
    </xf>
    <xf numFmtId="4" fontId="36" fillId="0" borderId="12" xfId="0" applyNumberFormat="1" applyFont="1" applyBorder="1" applyAlignment="1">
      <alignment horizontal="right" vertical="top"/>
    </xf>
    <xf numFmtId="4" fontId="52" fillId="0" borderId="2" xfId="0" applyNumberFormat="1" applyFont="1" applyBorder="1" applyAlignment="1">
      <alignment horizontal="right" vertical="top"/>
    </xf>
    <xf numFmtId="4" fontId="36" fillId="0" borderId="11" xfId="0" applyNumberFormat="1" applyFont="1" applyBorder="1" applyAlignment="1">
      <alignment horizontal="right"/>
    </xf>
    <xf numFmtId="4" fontId="52" fillId="0" borderId="11" xfId="0" applyNumberFormat="1" applyFont="1" applyBorder="1" applyAlignment="1">
      <alignment horizontal="right" vertical="top"/>
    </xf>
    <xf numFmtId="4" fontId="68" fillId="0" borderId="2" xfId="0" applyNumberFormat="1" applyFont="1" applyBorder="1" applyAlignment="1">
      <alignment horizontal="center"/>
    </xf>
    <xf numFmtId="4" fontId="36" fillId="0" borderId="11" xfId="0" applyNumberFormat="1" applyFont="1" applyBorder="1" applyAlignment="1">
      <alignment horizontal="right" vertical="top"/>
    </xf>
    <xf numFmtId="4" fontId="53" fillId="2" borderId="6" xfId="0" applyNumberFormat="1" applyFont="1" applyFill="1" applyBorder="1" applyAlignment="1">
      <alignment horizontal="center"/>
    </xf>
    <xf numFmtId="4" fontId="53" fillId="2" borderId="6" xfId="0" applyNumberFormat="1" applyFont="1" applyFill="1" applyBorder="1" applyAlignment="1">
      <alignment horizontal="right"/>
    </xf>
    <xf numFmtId="0" fontId="39" fillId="0" borderId="0" xfId="0" applyFont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" fontId="52" fillId="0" borderId="1" xfId="0" applyNumberFormat="1" applyFont="1" applyBorder="1" applyAlignment="1">
      <alignment vertical="center"/>
    </xf>
    <xf numFmtId="0" fontId="53" fillId="0" borderId="0" xfId="0" applyFont="1" applyAlignment="1">
      <alignment/>
    </xf>
    <xf numFmtId="3" fontId="65" fillId="0" borderId="1" xfId="0" applyNumberFormat="1" applyFont="1" applyBorder="1" applyAlignment="1">
      <alignment horizontal="right"/>
    </xf>
    <xf numFmtId="3" fontId="66" fillId="0" borderId="1" xfId="0" applyNumberFormat="1" applyFont="1" applyBorder="1" applyAlignment="1">
      <alignment horizontal="right"/>
    </xf>
    <xf numFmtId="0" fontId="65" fillId="0" borderId="1" xfId="0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65" fillId="0" borderId="1" xfId="0" applyFont="1" applyBorder="1" applyAlignment="1">
      <alignment wrapText="1"/>
    </xf>
    <xf numFmtId="0" fontId="66" fillId="0" borderId="1" xfId="0" applyFont="1" applyBorder="1" applyAlignment="1">
      <alignment wrapText="1"/>
    </xf>
    <xf numFmtId="0" fontId="70" fillId="0" borderId="0" xfId="0" applyFont="1" applyAlignment="1">
      <alignment/>
    </xf>
    <xf numFmtId="0" fontId="69" fillId="0" borderId="1" xfId="0" applyFont="1" applyBorder="1" applyAlignment="1">
      <alignment wrapText="1"/>
    </xf>
    <xf numFmtId="0" fontId="60" fillId="0" borderId="1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/>
    </xf>
    <xf numFmtId="4" fontId="15" fillId="0" borderId="14" xfId="0" applyNumberFormat="1" applyFont="1" applyBorder="1" applyAlignment="1">
      <alignment horizontal="right"/>
    </xf>
    <xf numFmtId="4" fontId="53" fillId="0" borderId="4" xfId="0" applyNumberFormat="1" applyFont="1" applyBorder="1" applyAlignment="1">
      <alignment/>
    </xf>
    <xf numFmtId="4" fontId="53" fillId="0" borderId="1" xfId="0" applyNumberFormat="1" applyFont="1" applyBorder="1" applyAlignment="1">
      <alignment/>
    </xf>
    <xf numFmtId="0" fontId="52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49" fontId="20" fillId="0" borderId="2" xfId="0" applyNumberFormat="1" applyFont="1" applyBorder="1" applyAlignment="1">
      <alignment vertical="center"/>
    </xf>
    <xf numFmtId="49" fontId="20" fillId="0" borderId="2" xfId="0" applyNumberFormat="1" applyFont="1" applyBorder="1" applyAlignment="1">
      <alignment wrapText="1"/>
    </xf>
    <xf numFmtId="49" fontId="20" fillId="0" borderId="3" xfId="0" applyNumberFormat="1" applyFont="1" applyBorder="1" applyAlignment="1">
      <alignment wrapText="1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49" fontId="20" fillId="0" borderId="1" xfId="0" applyNumberFormat="1" applyFont="1" applyBorder="1" applyAlignment="1">
      <alignment wrapText="1"/>
    </xf>
    <xf numFmtId="3" fontId="14" fillId="0" borderId="1" xfId="0" applyNumberFormat="1" applyFont="1" applyBorder="1" applyAlignment="1">
      <alignment/>
    </xf>
    <xf numFmtId="3" fontId="15" fillId="0" borderId="8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vertical="center"/>
    </xf>
    <xf numFmtId="0" fontId="33" fillId="0" borderId="1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51" fillId="0" borderId="6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0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71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54" fillId="0" borderId="0" xfId="0" applyFont="1" applyAlignment="1">
      <alignment horizontal="center" wrapText="1"/>
    </xf>
    <xf numFmtId="0" fontId="24" fillId="0" borderId="7" xfId="0" applyFont="1" applyBorder="1" applyAlignment="1">
      <alignment vertical="center" wrapText="1"/>
    </xf>
    <xf numFmtId="49" fontId="24" fillId="0" borderId="6" xfId="0" applyNumberFormat="1" applyFont="1" applyBorder="1" applyAlignment="1">
      <alignment vertical="center" wrapText="1"/>
    </xf>
    <xf numFmtId="49" fontId="24" fillId="0" borderId="2" xfId="0" applyNumberFormat="1" applyFont="1" applyBorder="1" applyAlignment="1">
      <alignment vertical="center" wrapText="1"/>
    </xf>
    <xf numFmtId="49" fontId="24" fillId="0" borderId="3" xfId="0" applyNumberFormat="1" applyFont="1" applyBorder="1" applyAlignment="1">
      <alignment vertical="center" wrapText="1"/>
    </xf>
    <xf numFmtId="0" fontId="40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top"/>
    </xf>
    <xf numFmtId="0" fontId="1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vertical="top"/>
    </xf>
    <xf numFmtId="0" fontId="10" fillId="0" borderId="6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39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7" fillId="0" borderId="7" xfId="0" applyFont="1" applyBorder="1" applyAlignment="1">
      <alignment horizontal="center" vertical="top"/>
    </xf>
    <xf numFmtId="0" fontId="27" fillId="0" borderId="4" xfId="0" applyFont="1" applyBorder="1" applyAlignment="1">
      <alignment horizontal="center" vertical="top"/>
    </xf>
    <xf numFmtId="0" fontId="27" fillId="0" borderId="8" xfId="0" applyFont="1" applyBorder="1" applyAlignment="1">
      <alignment horizontal="center" vertical="top"/>
    </xf>
    <xf numFmtId="0" fontId="34" fillId="0" borderId="0" xfId="0" applyFont="1" applyAlignment="1">
      <alignment/>
    </xf>
    <xf numFmtId="49" fontId="24" fillId="0" borderId="7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49" fontId="24" fillId="0" borderId="6" xfId="0" applyNumberFormat="1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0" fontId="38" fillId="0" borderId="0" xfId="0" applyFont="1" applyAlignment="1">
      <alignment horizont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51" fillId="0" borderId="2" xfId="0" applyFont="1" applyBorder="1" applyAlignment="1">
      <alignment vertical="top" wrapText="1"/>
    </xf>
    <xf numFmtId="0" fontId="52" fillId="0" borderId="7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" fontId="50" fillId="0" borderId="6" xfId="0" applyNumberFormat="1" applyFont="1" applyBorder="1" applyAlignment="1">
      <alignment horizontal="right"/>
    </xf>
    <xf numFmtId="4" fontId="50" fillId="0" borderId="2" xfId="0" applyNumberFormat="1" applyFont="1" applyBorder="1" applyAlignment="1">
      <alignment horizontal="right"/>
    </xf>
    <xf numFmtId="4" fontId="50" fillId="0" borderId="3" xfId="0" applyNumberFormat="1" applyFont="1" applyBorder="1" applyAlignment="1">
      <alignment horizontal="right"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4" fontId="50" fillId="0" borderId="6" xfId="0" applyNumberFormat="1" applyFont="1" applyBorder="1" applyAlignment="1">
      <alignment horizontal="right" vertical="center"/>
    </xf>
    <xf numFmtId="4" fontId="50" fillId="0" borderId="2" xfId="0" applyNumberFormat="1" applyFont="1" applyBorder="1" applyAlignment="1">
      <alignment horizontal="right" vertical="center"/>
    </xf>
    <xf numFmtId="4" fontId="50" fillId="0" borderId="3" xfId="0" applyNumberFormat="1" applyFont="1" applyBorder="1" applyAlignment="1">
      <alignment horizontal="right" vertical="center"/>
    </xf>
    <xf numFmtId="0" fontId="36" fillId="0" borderId="6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6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33" fillId="0" borderId="6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0" fillId="0" borderId="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72" fillId="0" borderId="2" xfId="0" applyFont="1" applyBorder="1" applyAlignment="1">
      <alignment horizontal="center" vertical="center" wrapText="1"/>
    </xf>
    <xf numFmtId="0" fontId="72" fillId="0" borderId="3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62" fillId="0" borderId="7" xfId="0" applyFont="1" applyBorder="1" applyAlignment="1">
      <alignment horizontal="center"/>
    </xf>
    <xf numFmtId="0" fontId="62" fillId="0" borderId="4" xfId="0" applyFont="1" applyBorder="1" applyAlignment="1">
      <alignment horizontal="center"/>
    </xf>
    <xf numFmtId="0" fontId="62" fillId="0" borderId="8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61" fillId="0" borderId="10" xfId="0" applyFont="1" applyBorder="1" applyAlignment="1">
      <alignment horizontal="left"/>
    </xf>
    <xf numFmtId="0" fontId="60" fillId="0" borderId="15" xfId="0" applyFont="1" applyBorder="1" applyAlignment="1">
      <alignment horizontal="left"/>
    </xf>
    <xf numFmtId="0" fontId="60" fillId="0" borderId="13" xfId="0" applyFont="1" applyBorder="1" applyAlignment="1">
      <alignment horizontal="left"/>
    </xf>
    <xf numFmtId="0" fontId="60" fillId="0" borderId="11" xfId="0" applyFont="1" applyBorder="1" applyAlignment="1">
      <alignment horizontal="left"/>
    </xf>
    <xf numFmtId="0" fontId="60" fillId="0" borderId="9" xfId="0" applyFont="1" applyBorder="1" applyAlignment="1">
      <alignment horizontal="left"/>
    </xf>
    <xf numFmtId="0" fontId="61" fillId="0" borderId="11" xfId="0" applyFont="1" applyBorder="1" applyAlignment="1">
      <alignment/>
    </xf>
    <xf numFmtId="0" fontId="60" fillId="0" borderId="0" xfId="0" applyFont="1" applyAlignment="1">
      <alignment/>
    </xf>
    <xf numFmtId="0" fontId="60" fillId="0" borderId="9" xfId="0" applyFont="1" applyBorder="1" applyAlignment="1">
      <alignment/>
    </xf>
    <xf numFmtId="0" fontId="61" fillId="0" borderId="11" xfId="0" applyFont="1" applyBorder="1" applyAlignment="1">
      <alignment horizontal="left"/>
    </xf>
    <xf numFmtId="0" fontId="61" fillId="0" borderId="12" xfId="0" applyFont="1" applyBorder="1" applyAlignment="1">
      <alignment/>
    </xf>
    <xf numFmtId="0" fontId="60" fillId="0" borderId="5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1" xfId="0" applyFont="1" applyBorder="1" applyAlignment="1">
      <alignment/>
    </xf>
    <xf numFmtId="0" fontId="61" fillId="0" borderId="11" xfId="0" applyFont="1" applyBorder="1" applyAlignment="1">
      <alignment vertical="top" wrapText="1"/>
    </xf>
    <xf numFmtId="0" fontId="46" fillId="0" borderId="0" xfId="0" applyFont="1" applyAlignment="1">
      <alignment wrapText="1"/>
    </xf>
    <xf numFmtId="0" fontId="9" fillId="0" borderId="12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5" xfId="0" applyFont="1" applyBorder="1" applyAlignment="1">
      <alignment horizontal="left" vertical="top" wrapText="1"/>
    </xf>
    <xf numFmtId="0" fontId="38" fillId="0" borderId="0" xfId="0" applyFont="1" applyAlignment="1">
      <alignment horizontal="center"/>
    </xf>
    <xf numFmtId="0" fontId="9" fillId="0" borderId="15" xfId="0" applyFont="1" applyBorder="1" applyAlignment="1">
      <alignment horizontal="justify" vertical="top"/>
    </xf>
    <xf numFmtId="0" fontId="43" fillId="0" borderId="7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29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4" fillId="0" borderId="6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58" fillId="0" borderId="4" xfId="0" applyFont="1" applyBorder="1" applyAlignment="1">
      <alignment horizontal="center" vertical="center"/>
    </xf>
    <xf numFmtId="0" fontId="58" fillId="0" borderId="8" xfId="0" applyFont="1" applyBorder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4" fillId="0" borderId="1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 wrapText="1"/>
    </xf>
    <xf numFmtId="0" fontId="64" fillId="0" borderId="0" xfId="0" applyFont="1" applyAlignment="1">
      <alignment horizontal="center" wrapText="1"/>
    </xf>
    <xf numFmtId="0" fontId="58" fillId="0" borderId="1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3" fontId="69" fillId="0" borderId="1" xfId="0" applyNumberFormat="1" applyFont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49" fontId="69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6"/>
  <sheetViews>
    <sheetView workbookViewId="0" topLeftCell="A1">
      <selection activeCell="D19" sqref="D19"/>
    </sheetView>
  </sheetViews>
  <sheetFormatPr defaultColWidth="9.00390625" defaultRowHeight="12.75"/>
  <cols>
    <col min="1" max="1" width="5.875" style="237" customWidth="1"/>
    <col min="2" max="2" width="9.375" style="237" customWidth="1"/>
    <col min="3" max="3" width="7.125" style="237" customWidth="1"/>
    <col min="4" max="4" width="43.375" style="214" customWidth="1"/>
    <col min="5" max="5" width="25.75390625" style="0" customWidth="1"/>
  </cols>
  <sheetData>
    <row r="1" spans="1:5" ht="12.75" customHeight="1">
      <c r="A1" s="230"/>
      <c r="B1" s="230"/>
      <c r="C1" s="231"/>
      <c r="D1" s="210"/>
      <c r="E1" s="78" t="s">
        <v>99</v>
      </c>
    </row>
    <row r="2" spans="1:5" ht="12.75" customHeight="1">
      <c r="A2" s="230"/>
      <c r="B2" s="230"/>
      <c r="C2" s="231"/>
      <c r="D2" s="300"/>
      <c r="E2" s="78" t="s">
        <v>521</v>
      </c>
    </row>
    <row r="3" spans="1:5" ht="12.75" customHeight="1">
      <c r="A3" s="230"/>
      <c r="B3" s="230"/>
      <c r="C3" s="231"/>
      <c r="D3" s="300"/>
      <c r="E3" s="78" t="s">
        <v>68</v>
      </c>
    </row>
    <row r="4" spans="1:5" ht="12.75" customHeight="1">
      <c r="A4" s="230"/>
      <c r="B4" s="230"/>
      <c r="C4" s="231"/>
      <c r="D4" s="300"/>
      <c r="E4" s="79" t="s">
        <v>73</v>
      </c>
    </row>
    <row r="5" spans="1:5" ht="15.75">
      <c r="A5" s="230"/>
      <c r="B5" s="230"/>
      <c r="C5" s="230"/>
      <c r="D5" s="300"/>
      <c r="E5" s="24"/>
    </row>
    <row r="6" spans="1:5" ht="18">
      <c r="A6" s="487" t="s">
        <v>499</v>
      </c>
      <c r="B6" s="487"/>
      <c r="C6" s="487"/>
      <c r="D6" s="487"/>
      <c r="E6" s="487"/>
    </row>
    <row r="7" spans="1:5" ht="9" customHeight="1">
      <c r="A7" s="232"/>
      <c r="B7" s="232"/>
      <c r="C7" s="232"/>
      <c r="D7" s="211"/>
      <c r="E7" s="52"/>
    </row>
    <row r="8" spans="1:5" ht="12.75" customHeight="1">
      <c r="A8" s="232"/>
      <c r="B8" s="232"/>
      <c r="C8" s="232"/>
      <c r="D8" s="211"/>
      <c r="E8" s="114" t="s">
        <v>1</v>
      </c>
    </row>
    <row r="9" spans="1:6" ht="22.5" customHeight="1">
      <c r="A9" s="206" t="s">
        <v>4</v>
      </c>
      <c r="B9" s="207" t="s">
        <v>5</v>
      </c>
      <c r="C9" s="208" t="s">
        <v>97</v>
      </c>
      <c r="D9" s="212" t="s">
        <v>98</v>
      </c>
      <c r="E9" s="43" t="s">
        <v>93</v>
      </c>
      <c r="F9" s="86"/>
    </row>
    <row r="10" spans="1:5" s="117" customFormat="1" ht="11.25" customHeight="1">
      <c r="A10" s="233">
        <v>1</v>
      </c>
      <c r="B10" s="234">
        <v>2</v>
      </c>
      <c r="C10" s="235">
        <v>3</v>
      </c>
      <c r="D10" s="213">
        <v>4</v>
      </c>
      <c r="E10" s="116">
        <v>5</v>
      </c>
    </row>
    <row r="11" spans="1:5" s="247" customFormat="1" ht="14.25">
      <c r="A11" s="337" t="s">
        <v>29</v>
      </c>
      <c r="B11" s="337"/>
      <c r="C11" s="337"/>
      <c r="D11" s="338" t="s">
        <v>258</v>
      </c>
      <c r="E11" s="339">
        <v>5000</v>
      </c>
    </row>
    <row r="12" spans="1:5" ht="30">
      <c r="A12" s="236"/>
      <c r="B12" s="236" t="s">
        <v>30</v>
      </c>
      <c r="C12" s="236"/>
      <c r="D12" s="217" t="s">
        <v>259</v>
      </c>
      <c r="E12" s="218">
        <v>5000</v>
      </c>
    </row>
    <row r="13" spans="1:5" ht="63">
      <c r="A13" s="236"/>
      <c r="B13" s="236"/>
      <c r="C13" s="236" t="s">
        <v>257</v>
      </c>
      <c r="D13" s="445" t="s">
        <v>260</v>
      </c>
      <c r="E13" s="218">
        <v>5000</v>
      </c>
    </row>
    <row r="14" spans="1:5" s="247" customFormat="1" ht="14.25">
      <c r="A14" s="337" t="s">
        <v>27</v>
      </c>
      <c r="B14" s="337"/>
      <c r="C14" s="337"/>
      <c r="D14" s="338" t="s">
        <v>236</v>
      </c>
      <c r="E14" s="339">
        <v>1000</v>
      </c>
    </row>
    <row r="15" spans="1:5" ht="15.75">
      <c r="A15" s="236"/>
      <c r="B15" s="236" t="s">
        <v>47</v>
      </c>
      <c r="C15" s="236"/>
      <c r="D15" s="219" t="s">
        <v>261</v>
      </c>
      <c r="E15" s="218">
        <v>1000</v>
      </c>
    </row>
    <row r="16" spans="1:5" ht="60" customHeight="1">
      <c r="A16" s="236"/>
      <c r="B16" s="236"/>
      <c r="C16" s="236" t="s">
        <v>257</v>
      </c>
      <c r="D16" s="445" t="s">
        <v>260</v>
      </c>
      <c r="E16" s="218">
        <v>1000</v>
      </c>
    </row>
    <row r="17" spans="1:5" s="247" customFormat="1" ht="14.25">
      <c r="A17" s="337" t="s">
        <v>238</v>
      </c>
      <c r="B17" s="337"/>
      <c r="C17" s="337"/>
      <c r="D17" s="338" t="s">
        <v>237</v>
      </c>
      <c r="E17" s="339">
        <v>2581619</v>
      </c>
    </row>
    <row r="18" spans="1:5" ht="15.75">
      <c r="A18" s="236"/>
      <c r="B18" s="236" t="s">
        <v>262</v>
      </c>
      <c r="C18" s="236"/>
      <c r="D18" s="219" t="s">
        <v>268</v>
      </c>
      <c r="E18" s="218">
        <f>SUM(E19:E23)</f>
        <v>2581619</v>
      </c>
    </row>
    <row r="19" spans="1:5" ht="15.75">
      <c r="A19" s="236"/>
      <c r="B19" s="236"/>
      <c r="C19" s="236" t="s">
        <v>263</v>
      </c>
      <c r="D19" s="219" t="s">
        <v>269</v>
      </c>
      <c r="E19" s="218">
        <v>150000</v>
      </c>
    </row>
    <row r="20" spans="1:5" ht="15.75">
      <c r="A20" s="236"/>
      <c r="B20" s="236"/>
      <c r="C20" s="236" t="s">
        <v>264</v>
      </c>
      <c r="D20" s="219" t="s">
        <v>270</v>
      </c>
      <c r="E20" s="218">
        <v>8000</v>
      </c>
    </row>
    <row r="21" spans="1:5" ht="15.75">
      <c r="A21" s="236"/>
      <c r="B21" s="236"/>
      <c r="C21" s="236" t="s">
        <v>265</v>
      </c>
      <c r="D21" s="219" t="s">
        <v>271</v>
      </c>
      <c r="E21" s="218">
        <v>500</v>
      </c>
    </row>
    <row r="22" spans="1:5" ht="66.75" customHeight="1">
      <c r="A22" s="236"/>
      <c r="B22" s="236"/>
      <c r="C22" s="236" t="s">
        <v>266</v>
      </c>
      <c r="D22" s="219" t="s">
        <v>272</v>
      </c>
      <c r="E22" s="218">
        <v>2076959</v>
      </c>
    </row>
    <row r="23" spans="1:5" ht="64.5" customHeight="1">
      <c r="A23" s="236"/>
      <c r="B23" s="236"/>
      <c r="C23" s="236" t="s">
        <v>267</v>
      </c>
      <c r="D23" s="219" t="s">
        <v>273</v>
      </c>
      <c r="E23" s="218">
        <v>346160</v>
      </c>
    </row>
    <row r="24" spans="1:5" s="247" customFormat="1" ht="15.75">
      <c r="A24" s="337" t="s">
        <v>31</v>
      </c>
      <c r="B24" s="337"/>
      <c r="C24" s="337"/>
      <c r="D24" s="220" t="s">
        <v>278</v>
      </c>
      <c r="E24" s="339">
        <f>SUM(E25)</f>
        <v>1972900</v>
      </c>
    </row>
    <row r="25" spans="1:5" ht="15.75">
      <c r="A25" s="236"/>
      <c r="B25" s="236" t="s">
        <v>32</v>
      </c>
      <c r="C25" s="236"/>
      <c r="D25" s="219" t="s">
        <v>279</v>
      </c>
      <c r="E25" s="218">
        <f>SUM(E26:E31)</f>
        <v>1972900</v>
      </c>
    </row>
    <row r="26" spans="1:5" ht="78.75" customHeight="1">
      <c r="A26" s="236"/>
      <c r="B26" s="236"/>
      <c r="C26" s="236" t="s">
        <v>274</v>
      </c>
      <c r="D26" s="219" t="s">
        <v>281</v>
      </c>
      <c r="E26" s="218">
        <v>2300</v>
      </c>
    </row>
    <row r="27" spans="1:5" ht="47.25">
      <c r="A27" s="236"/>
      <c r="B27" s="236"/>
      <c r="C27" s="236" t="s">
        <v>275</v>
      </c>
      <c r="D27" s="219" t="s">
        <v>282</v>
      </c>
      <c r="E27" s="218">
        <v>1783000</v>
      </c>
    </row>
    <row r="28" spans="1:5" ht="31.5">
      <c r="A28" s="236"/>
      <c r="B28" s="236"/>
      <c r="C28" s="236" t="s">
        <v>276</v>
      </c>
      <c r="D28" s="219" t="s">
        <v>283</v>
      </c>
      <c r="E28" s="218">
        <v>1100</v>
      </c>
    </row>
    <row r="29" spans="1:5" ht="15.75">
      <c r="A29" s="236"/>
      <c r="B29" s="236"/>
      <c r="C29" s="236" t="s">
        <v>265</v>
      </c>
      <c r="D29" s="219" t="s">
        <v>271</v>
      </c>
      <c r="E29" s="218">
        <v>4000</v>
      </c>
    </row>
    <row r="30" spans="1:5" ht="63">
      <c r="A30" s="236"/>
      <c r="B30" s="236"/>
      <c r="C30" s="236" t="s">
        <v>257</v>
      </c>
      <c r="D30" s="221" t="s">
        <v>260</v>
      </c>
      <c r="E30" s="218">
        <v>70000</v>
      </c>
    </row>
    <row r="31" spans="1:5" ht="52.5" customHeight="1">
      <c r="A31" s="236"/>
      <c r="B31" s="236"/>
      <c r="C31" s="236" t="s">
        <v>277</v>
      </c>
      <c r="D31" s="222" t="s">
        <v>284</v>
      </c>
      <c r="E31" s="218">
        <v>112500</v>
      </c>
    </row>
    <row r="32" spans="1:5" s="247" customFormat="1" ht="15.75">
      <c r="A32" s="337" t="s">
        <v>33</v>
      </c>
      <c r="B32" s="337"/>
      <c r="C32" s="337"/>
      <c r="D32" s="220" t="s">
        <v>285</v>
      </c>
      <c r="E32" s="339">
        <f>E33+E35+E37</f>
        <v>467400</v>
      </c>
    </row>
    <row r="33" spans="1:5" ht="31.5">
      <c r="A33" s="236"/>
      <c r="B33" s="236" t="s">
        <v>34</v>
      </c>
      <c r="C33" s="236"/>
      <c r="D33" s="219" t="s">
        <v>286</v>
      </c>
      <c r="E33" s="218">
        <v>213000</v>
      </c>
    </row>
    <row r="34" spans="1:5" ht="63">
      <c r="A34" s="236"/>
      <c r="B34" s="236"/>
      <c r="C34" s="236" t="s">
        <v>257</v>
      </c>
      <c r="D34" s="221" t="s">
        <v>260</v>
      </c>
      <c r="E34" s="218">
        <v>213000</v>
      </c>
    </row>
    <row r="35" spans="1:5" ht="31.5">
      <c r="A35" s="236"/>
      <c r="B35" s="236" t="s">
        <v>35</v>
      </c>
      <c r="C35" s="236"/>
      <c r="D35" s="219" t="s">
        <v>287</v>
      </c>
      <c r="E35" s="218">
        <v>27000</v>
      </c>
    </row>
    <row r="36" spans="1:5" ht="63">
      <c r="A36" s="236"/>
      <c r="B36" s="236"/>
      <c r="C36" s="236" t="s">
        <v>257</v>
      </c>
      <c r="D36" s="221" t="s">
        <v>260</v>
      </c>
      <c r="E36" s="218">
        <v>27000</v>
      </c>
    </row>
    <row r="37" spans="1:5" ht="15.75">
      <c r="A37" s="236"/>
      <c r="B37" s="236" t="s">
        <v>36</v>
      </c>
      <c r="C37" s="236"/>
      <c r="D37" s="219" t="s">
        <v>288</v>
      </c>
      <c r="E37" s="218">
        <f>SUM(E38:E40)</f>
        <v>227400</v>
      </c>
    </row>
    <row r="38" spans="1:5" ht="15.75">
      <c r="A38" s="236"/>
      <c r="B38" s="236"/>
      <c r="C38" s="236" t="s">
        <v>263</v>
      </c>
      <c r="D38" s="219" t="s">
        <v>269</v>
      </c>
      <c r="E38" s="218">
        <v>200</v>
      </c>
    </row>
    <row r="39" spans="1:5" ht="15.75">
      <c r="A39" s="236"/>
      <c r="B39" s="236"/>
      <c r="C39" s="236" t="s">
        <v>264</v>
      </c>
      <c r="D39" s="219" t="s">
        <v>270</v>
      </c>
      <c r="E39" s="218">
        <v>200</v>
      </c>
    </row>
    <row r="40" spans="1:5" ht="63">
      <c r="A40" s="236"/>
      <c r="B40" s="236"/>
      <c r="C40" s="236" t="s">
        <v>257</v>
      </c>
      <c r="D40" s="221" t="s">
        <v>260</v>
      </c>
      <c r="E40" s="218">
        <v>227000</v>
      </c>
    </row>
    <row r="41" spans="1:5" s="247" customFormat="1" ht="15.75">
      <c r="A41" s="337" t="s">
        <v>37</v>
      </c>
      <c r="B41" s="337"/>
      <c r="C41" s="337"/>
      <c r="D41" s="220" t="s">
        <v>240</v>
      </c>
      <c r="E41" s="339">
        <f>E42+E44+E52</f>
        <v>1949380</v>
      </c>
    </row>
    <row r="42" spans="1:5" ht="15.75">
      <c r="A42" s="236"/>
      <c r="B42" s="236" t="s">
        <v>38</v>
      </c>
      <c r="C42" s="236"/>
      <c r="D42" s="219" t="s">
        <v>293</v>
      </c>
      <c r="E42" s="218">
        <f>SUM(E43)</f>
        <v>178770</v>
      </c>
    </row>
    <row r="43" spans="1:5" ht="63">
      <c r="A43" s="236"/>
      <c r="B43" s="236"/>
      <c r="C43" s="236" t="s">
        <v>257</v>
      </c>
      <c r="D43" s="221" t="s">
        <v>260</v>
      </c>
      <c r="E43" s="218">
        <v>178770</v>
      </c>
    </row>
    <row r="44" spans="1:5" ht="15.75">
      <c r="A44" s="236"/>
      <c r="B44" s="236" t="s">
        <v>289</v>
      </c>
      <c r="C44" s="236"/>
      <c r="D44" s="219" t="s">
        <v>294</v>
      </c>
      <c r="E44" s="218">
        <f>SUM(E45:E51)</f>
        <v>1720610</v>
      </c>
    </row>
    <row r="45" spans="1:5" ht="15.75">
      <c r="A45" s="236"/>
      <c r="B45" s="236"/>
      <c r="C45" s="236" t="s">
        <v>290</v>
      </c>
      <c r="D45" s="219" t="s">
        <v>295</v>
      </c>
      <c r="E45" s="218">
        <v>1351910</v>
      </c>
    </row>
    <row r="46" spans="1:5" ht="15.75">
      <c r="A46" s="236"/>
      <c r="B46" s="236"/>
      <c r="C46" s="236" t="s">
        <v>263</v>
      </c>
      <c r="D46" s="219" t="s">
        <v>269</v>
      </c>
      <c r="E46" s="218">
        <v>5000</v>
      </c>
    </row>
    <row r="47" spans="1:5" ht="83.25" customHeight="1">
      <c r="A47" s="236"/>
      <c r="B47" s="236"/>
      <c r="C47" s="236" t="s">
        <v>274</v>
      </c>
      <c r="D47" s="219" t="s">
        <v>281</v>
      </c>
      <c r="E47" s="218">
        <v>346600</v>
      </c>
    </row>
    <row r="48" spans="1:5" ht="15.75">
      <c r="A48" s="236"/>
      <c r="B48" s="236"/>
      <c r="C48" s="236" t="s">
        <v>291</v>
      </c>
      <c r="D48" s="219" t="s">
        <v>296</v>
      </c>
      <c r="E48" s="218">
        <v>4800</v>
      </c>
    </row>
    <row r="49" spans="1:5" ht="15.75">
      <c r="A49" s="236"/>
      <c r="B49" s="236"/>
      <c r="C49" s="236" t="s">
        <v>292</v>
      </c>
      <c r="D49" s="219" t="s">
        <v>297</v>
      </c>
      <c r="E49" s="218">
        <v>1300</v>
      </c>
    </row>
    <row r="50" spans="1:5" ht="15.75">
      <c r="A50" s="236"/>
      <c r="B50" s="236"/>
      <c r="C50" s="236" t="s">
        <v>264</v>
      </c>
      <c r="D50" s="219" t="s">
        <v>270</v>
      </c>
      <c r="E50" s="218">
        <v>6000</v>
      </c>
    </row>
    <row r="51" spans="1:5" ht="15.75">
      <c r="A51" s="236"/>
      <c r="B51" s="236"/>
      <c r="C51" s="236" t="s">
        <v>265</v>
      </c>
      <c r="D51" s="219" t="s">
        <v>271</v>
      </c>
      <c r="E51" s="218">
        <v>5000</v>
      </c>
    </row>
    <row r="52" spans="1:5" ht="15.75">
      <c r="A52" s="236"/>
      <c r="B52" s="236" t="s">
        <v>39</v>
      </c>
      <c r="C52" s="236"/>
      <c r="D52" s="219" t="s">
        <v>298</v>
      </c>
      <c r="E52" s="218">
        <v>50000</v>
      </c>
    </row>
    <row r="53" spans="1:5" ht="63">
      <c r="A53" s="236"/>
      <c r="B53" s="236"/>
      <c r="C53" s="236" t="s">
        <v>257</v>
      </c>
      <c r="D53" s="221" t="s">
        <v>260</v>
      </c>
      <c r="E53" s="218">
        <v>50000</v>
      </c>
    </row>
    <row r="54" spans="1:5" s="247" customFormat="1" ht="31.5">
      <c r="A54" s="337" t="s">
        <v>42</v>
      </c>
      <c r="B54" s="337"/>
      <c r="C54" s="337"/>
      <c r="D54" s="220" t="s">
        <v>304</v>
      </c>
      <c r="E54" s="339">
        <f>SUM(E55)</f>
        <v>3939150</v>
      </c>
    </row>
    <row r="55" spans="1:5" ht="31.5">
      <c r="A55" s="236"/>
      <c r="B55" s="236" t="s">
        <v>43</v>
      </c>
      <c r="C55" s="236"/>
      <c r="D55" s="219" t="s">
        <v>305</v>
      </c>
      <c r="E55" s="218">
        <f>SUM(E56:E57)</f>
        <v>3939150</v>
      </c>
    </row>
    <row r="56" spans="1:5" ht="63">
      <c r="A56" s="236"/>
      <c r="B56" s="236"/>
      <c r="C56" s="236" t="s">
        <v>257</v>
      </c>
      <c r="D56" s="221" t="s">
        <v>260</v>
      </c>
      <c r="E56" s="218">
        <v>3939000</v>
      </c>
    </row>
    <row r="57" spans="1:5" ht="51.75" customHeight="1">
      <c r="A57" s="236"/>
      <c r="B57" s="236"/>
      <c r="C57" s="236" t="s">
        <v>277</v>
      </c>
      <c r="D57" s="222" t="s">
        <v>284</v>
      </c>
      <c r="E57" s="218">
        <v>150</v>
      </c>
    </row>
    <row r="58" spans="1:5" s="247" customFormat="1" ht="63">
      <c r="A58" s="337" t="s">
        <v>299</v>
      </c>
      <c r="B58" s="337"/>
      <c r="C58" s="337"/>
      <c r="D58" s="223" t="s">
        <v>306</v>
      </c>
      <c r="E58" s="339">
        <f>SUM(E59)</f>
        <v>7840316</v>
      </c>
    </row>
    <row r="59" spans="1:5" ht="31.5">
      <c r="A59" s="236"/>
      <c r="B59" s="236" t="s">
        <v>300</v>
      </c>
      <c r="C59" s="236"/>
      <c r="D59" s="224" t="s">
        <v>307</v>
      </c>
      <c r="E59" s="218">
        <f>SUM(E60:E61)</f>
        <v>7840316</v>
      </c>
    </row>
    <row r="60" spans="1:5" ht="15.75">
      <c r="A60" s="236"/>
      <c r="B60" s="236"/>
      <c r="C60" s="236" t="s">
        <v>301</v>
      </c>
      <c r="D60" s="219" t="s">
        <v>308</v>
      </c>
      <c r="E60" s="218">
        <v>7740316</v>
      </c>
    </row>
    <row r="61" spans="1:5" ht="15.75">
      <c r="A61" s="236"/>
      <c r="B61" s="236"/>
      <c r="C61" s="236" t="s">
        <v>302</v>
      </c>
      <c r="D61" s="219" t="s">
        <v>309</v>
      </c>
      <c r="E61" s="218">
        <v>100000</v>
      </c>
    </row>
    <row r="62" spans="1:5" s="247" customFormat="1" ht="15.75">
      <c r="A62" s="337" t="s">
        <v>243</v>
      </c>
      <c r="B62" s="337"/>
      <c r="C62" s="337"/>
      <c r="D62" s="220" t="s">
        <v>244</v>
      </c>
      <c r="E62" s="339">
        <f>E63+E65+E67+E70</f>
        <v>35945972</v>
      </c>
    </row>
    <row r="63" spans="1:5" ht="33">
      <c r="A63" s="236"/>
      <c r="B63" s="236" t="s">
        <v>303</v>
      </c>
      <c r="C63" s="236"/>
      <c r="D63" s="225" t="s">
        <v>310</v>
      </c>
      <c r="E63" s="218">
        <v>31056077</v>
      </c>
    </row>
    <row r="64" spans="1:5" ht="15.75">
      <c r="A64" s="236"/>
      <c r="B64" s="236"/>
      <c r="C64" s="236" t="s">
        <v>311</v>
      </c>
      <c r="D64" s="219" t="s">
        <v>322</v>
      </c>
      <c r="E64" s="218">
        <v>31056077</v>
      </c>
    </row>
    <row r="65" spans="1:5" ht="33">
      <c r="A65" s="236"/>
      <c r="B65" s="236" t="s">
        <v>312</v>
      </c>
      <c r="C65" s="236"/>
      <c r="D65" s="226" t="s">
        <v>323</v>
      </c>
      <c r="E65" s="218">
        <v>4297466</v>
      </c>
    </row>
    <row r="66" spans="1:5" ht="15.75">
      <c r="A66" s="236"/>
      <c r="B66" s="236"/>
      <c r="C66" s="236" t="s">
        <v>311</v>
      </c>
      <c r="D66" s="219" t="s">
        <v>322</v>
      </c>
      <c r="E66" s="218">
        <v>4297466</v>
      </c>
    </row>
    <row r="67" spans="1:5" ht="15.75">
      <c r="A67" s="236"/>
      <c r="B67" s="236" t="s">
        <v>313</v>
      </c>
      <c r="C67" s="236"/>
      <c r="D67" s="219" t="s">
        <v>324</v>
      </c>
      <c r="E67" s="218">
        <f>SUM(E68:E69)</f>
        <v>426236</v>
      </c>
    </row>
    <row r="68" spans="1:5" ht="15.75">
      <c r="A68" s="236"/>
      <c r="B68" s="236"/>
      <c r="C68" s="236" t="s">
        <v>264</v>
      </c>
      <c r="D68" s="219" t="s">
        <v>270</v>
      </c>
      <c r="E68" s="218">
        <v>50000</v>
      </c>
    </row>
    <row r="69" spans="1:5" ht="78.75">
      <c r="A69" s="236"/>
      <c r="B69" s="236"/>
      <c r="C69" s="236" t="s">
        <v>314</v>
      </c>
      <c r="D69" s="219" t="s">
        <v>325</v>
      </c>
      <c r="E69" s="218">
        <v>376236</v>
      </c>
    </row>
    <row r="70" spans="1:5" ht="31.5">
      <c r="A70" s="236"/>
      <c r="B70" s="236" t="s">
        <v>315</v>
      </c>
      <c r="C70" s="236"/>
      <c r="D70" s="219" t="s">
        <v>326</v>
      </c>
      <c r="E70" s="218">
        <v>166193</v>
      </c>
    </row>
    <row r="71" spans="1:5" ht="15.75">
      <c r="A71" s="236"/>
      <c r="B71" s="236"/>
      <c r="C71" s="236" t="s">
        <v>311</v>
      </c>
      <c r="D71" s="219" t="s">
        <v>322</v>
      </c>
      <c r="E71" s="218">
        <v>166193</v>
      </c>
    </row>
    <row r="72" spans="1:5" s="247" customFormat="1" ht="15.75">
      <c r="A72" s="337" t="s">
        <v>245</v>
      </c>
      <c r="B72" s="337"/>
      <c r="C72" s="337"/>
      <c r="D72" s="220" t="s">
        <v>49</v>
      </c>
      <c r="E72" s="339">
        <f>E73+E76+E80+E85</f>
        <v>60700</v>
      </c>
    </row>
    <row r="73" spans="1:5" ht="15.75">
      <c r="A73" s="236"/>
      <c r="B73" s="236" t="s">
        <v>316</v>
      </c>
      <c r="C73" s="236"/>
      <c r="D73" s="219" t="s">
        <v>50</v>
      </c>
      <c r="E73" s="218">
        <f>SUM(E74:E75)</f>
        <v>19500</v>
      </c>
    </row>
    <row r="74" spans="1:5" ht="15.75">
      <c r="A74" s="236"/>
      <c r="B74" s="236"/>
      <c r="C74" s="236" t="s">
        <v>264</v>
      </c>
      <c r="D74" s="219" t="s">
        <v>270</v>
      </c>
      <c r="E74" s="218">
        <v>3500</v>
      </c>
    </row>
    <row r="75" spans="1:5" ht="63">
      <c r="A75" s="236"/>
      <c r="B75" s="236"/>
      <c r="C75" s="236" t="s">
        <v>317</v>
      </c>
      <c r="D75" s="219" t="s">
        <v>327</v>
      </c>
      <c r="E75" s="218">
        <v>16000</v>
      </c>
    </row>
    <row r="76" spans="1:5" ht="15.75">
      <c r="A76" s="236"/>
      <c r="B76" s="236" t="s">
        <v>318</v>
      </c>
      <c r="C76" s="236"/>
      <c r="D76" s="219" t="s">
        <v>328</v>
      </c>
      <c r="E76" s="218">
        <f>SUM(E77:E79)</f>
        <v>9500</v>
      </c>
    </row>
    <row r="77" spans="1:5" ht="15.75">
      <c r="A77" s="236"/>
      <c r="B77" s="236"/>
      <c r="C77" s="236" t="s">
        <v>263</v>
      </c>
      <c r="D77" s="219" t="s">
        <v>269</v>
      </c>
      <c r="E77" s="218">
        <v>1000</v>
      </c>
    </row>
    <row r="78" spans="1:5" ht="15.75">
      <c r="A78" s="236"/>
      <c r="B78" s="236"/>
      <c r="C78" s="236" t="s">
        <v>264</v>
      </c>
      <c r="D78" s="219" t="s">
        <v>270</v>
      </c>
      <c r="E78" s="218">
        <v>8000</v>
      </c>
    </row>
    <row r="79" spans="1:5" ht="15.75">
      <c r="A79" s="236"/>
      <c r="B79" s="236"/>
      <c r="C79" s="236" t="s">
        <v>265</v>
      </c>
      <c r="D79" s="219" t="s">
        <v>271</v>
      </c>
      <c r="E79" s="218">
        <v>500</v>
      </c>
    </row>
    <row r="80" spans="1:5" ht="15.75">
      <c r="A80" s="236"/>
      <c r="B80" s="236" t="s">
        <v>319</v>
      </c>
      <c r="C80" s="236"/>
      <c r="D80" s="219" t="s">
        <v>52</v>
      </c>
      <c r="E80" s="218">
        <f>SUM(E81:E84)</f>
        <v>28000</v>
      </c>
    </row>
    <row r="81" spans="1:5" ht="15.75">
      <c r="A81" s="236"/>
      <c r="B81" s="236"/>
      <c r="C81" s="236" t="s">
        <v>263</v>
      </c>
      <c r="D81" s="219" t="s">
        <v>269</v>
      </c>
      <c r="E81" s="218">
        <v>2000</v>
      </c>
    </row>
    <row r="82" spans="1:5" ht="80.25" customHeight="1">
      <c r="A82" s="236"/>
      <c r="B82" s="236"/>
      <c r="C82" s="236" t="s">
        <v>274</v>
      </c>
      <c r="D82" s="219" t="s">
        <v>280</v>
      </c>
      <c r="E82" s="218">
        <v>10000</v>
      </c>
    </row>
    <row r="83" spans="1:5" ht="15.75">
      <c r="A83" s="236"/>
      <c r="B83" s="236"/>
      <c r="C83" s="236" t="s">
        <v>264</v>
      </c>
      <c r="D83" s="219" t="s">
        <v>270</v>
      </c>
      <c r="E83" s="218">
        <v>15000</v>
      </c>
    </row>
    <row r="84" spans="1:5" ht="15.75">
      <c r="A84" s="236"/>
      <c r="B84" s="236"/>
      <c r="C84" s="236" t="s">
        <v>265</v>
      </c>
      <c r="D84" s="219" t="s">
        <v>271</v>
      </c>
      <c r="E84" s="218">
        <v>1000</v>
      </c>
    </row>
    <row r="85" spans="1:5" ht="47.25">
      <c r="A85" s="236"/>
      <c r="B85" s="236" t="s">
        <v>320</v>
      </c>
      <c r="C85" s="236"/>
      <c r="D85" s="219" t="s">
        <v>329</v>
      </c>
      <c r="E85" s="218">
        <f>SUM(E86:E88)</f>
        <v>3700</v>
      </c>
    </row>
    <row r="86" spans="1:5" ht="20.25" customHeight="1">
      <c r="A86" s="236"/>
      <c r="B86" s="236"/>
      <c r="C86" s="236" t="s">
        <v>321</v>
      </c>
      <c r="D86" s="219" t="s">
        <v>330</v>
      </c>
      <c r="E86" s="218">
        <v>2000</v>
      </c>
    </row>
    <row r="87" spans="1:5" ht="15.75">
      <c r="A87" s="236"/>
      <c r="B87" s="236"/>
      <c r="C87" s="236" t="s">
        <v>264</v>
      </c>
      <c r="D87" s="219" t="s">
        <v>270</v>
      </c>
      <c r="E87" s="218">
        <v>1500</v>
      </c>
    </row>
    <row r="88" spans="1:5" ht="15.75">
      <c r="A88" s="236"/>
      <c r="B88" s="236"/>
      <c r="C88" s="236" t="s">
        <v>265</v>
      </c>
      <c r="D88" s="219" t="s">
        <v>271</v>
      </c>
      <c r="E88" s="218">
        <v>200</v>
      </c>
    </row>
    <row r="89" spans="1:5" s="247" customFormat="1" ht="15.75">
      <c r="A89" s="337" t="s">
        <v>40</v>
      </c>
      <c r="B89" s="337"/>
      <c r="C89" s="337"/>
      <c r="D89" s="220" t="s">
        <v>331</v>
      </c>
      <c r="E89" s="339">
        <v>1975000</v>
      </c>
    </row>
    <row r="90" spans="1:5" ht="47.25">
      <c r="A90" s="236"/>
      <c r="B90" s="236" t="s">
        <v>41</v>
      </c>
      <c r="C90" s="236"/>
      <c r="D90" s="219" t="s">
        <v>332</v>
      </c>
      <c r="E90" s="218">
        <v>1975000</v>
      </c>
    </row>
    <row r="91" spans="1:5" ht="63">
      <c r="A91" s="236"/>
      <c r="B91" s="236"/>
      <c r="C91" s="236" t="s">
        <v>257</v>
      </c>
      <c r="D91" s="221" t="s">
        <v>260</v>
      </c>
      <c r="E91" s="218">
        <v>1975000</v>
      </c>
    </row>
    <row r="92" spans="1:5" s="247" customFormat="1" ht="15.75">
      <c r="A92" s="337" t="s">
        <v>44</v>
      </c>
      <c r="B92" s="337"/>
      <c r="C92" s="337"/>
      <c r="D92" s="220" t="s">
        <v>246</v>
      </c>
      <c r="E92" s="339">
        <f>E93+E98+E103+E105+E109</f>
        <v>1825973</v>
      </c>
    </row>
    <row r="93" spans="1:5" ht="15.75">
      <c r="A93" s="236"/>
      <c r="B93" s="236" t="s">
        <v>333</v>
      </c>
      <c r="C93" s="236"/>
      <c r="D93" s="227" t="s">
        <v>338</v>
      </c>
      <c r="E93" s="218">
        <f>SUM(E94:E97)</f>
        <v>240744</v>
      </c>
    </row>
    <row r="94" spans="1:5" ht="15.75">
      <c r="A94" s="236"/>
      <c r="B94" s="236"/>
      <c r="C94" s="236" t="s">
        <v>291</v>
      </c>
      <c r="D94" s="227" t="s">
        <v>296</v>
      </c>
      <c r="E94" s="218">
        <v>3000</v>
      </c>
    </row>
    <row r="95" spans="1:5" ht="15.75">
      <c r="A95" s="236"/>
      <c r="B95" s="236"/>
      <c r="C95" s="236" t="s">
        <v>264</v>
      </c>
      <c r="D95" s="219" t="s">
        <v>270</v>
      </c>
      <c r="E95" s="218">
        <v>800</v>
      </c>
    </row>
    <row r="96" spans="1:5" ht="15.75">
      <c r="A96" s="236"/>
      <c r="B96" s="236"/>
      <c r="C96" s="236" t="s">
        <v>265</v>
      </c>
      <c r="D96" s="219" t="s">
        <v>271</v>
      </c>
      <c r="E96" s="218">
        <v>100</v>
      </c>
    </row>
    <row r="97" spans="1:5" ht="63">
      <c r="A97" s="236"/>
      <c r="B97" s="236"/>
      <c r="C97" s="236" t="s">
        <v>334</v>
      </c>
      <c r="D97" s="221" t="s">
        <v>339</v>
      </c>
      <c r="E97" s="218">
        <v>236844</v>
      </c>
    </row>
    <row r="98" spans="1:5" ht="15.75">
      <c r="A98" s="236"/>
      <c r="B98" s="236" t="s">
        <v>335</v>
      </c>
      <c r="C98" s="236"/>
      <c r="D98" s="227" t="s">
        <v>340</v>
      </c>
      <c r="E98" s="218">
        <f>SUM(E99:E102)</f>
        <v>1172410</v>
      </c>
    </row>
    <row r="99" spans="1:5" ht="15.75">
      <c r="A99" s="236"/>
      <c r="B99" s="236"/>
      <c r="C99" s="236" t="s">
        <v>291</v>
      </c>
      <c r="D99" s="227" t="s">
        <v>296</v>
      </c>
      <c r="E99" s="218">
        <v>548000</v>
      </c>
    </row>
    <row r="100" spans="1:5" ht="15.75">
      <c r="A100" s="236"/>
      <c r="B100" s="236"/>
      <c r="C100" s="236" t="s">
        <v>264</v>
      </c>
      <c r="D100" s="219" t="s">
        <v>270</v>
      </c>
      <c r="E100" s="218">
        <v>1500</v>
      </c>
    </row>
    <row r="101" spans="1:5" ht="15.75">
      <c r="A101" s="236"/>
      <c r="B101" s="236"/>
      <c r="C101" s="236" t="s">
        <v>265</v>
      </c>
      <c r="D101" s="219" t="s">
        <v>271</v>
      </c>
      <c r="E101" s="218">
        <v>500</v>
      </c>
    </row>
    <row r="102" spans="1:5" ht="31.5">
      <c r="A102" s="236"/>
      <c r="B102" s="236"/>
      <c r="C102" s="236" t="s">
        <v>336</v>
      </c>
      <c r="D102" s="221" t="s">
        <v>341</v>
      </c>
      <c r="E102" s="218">
        <v>622410</v>
      </c>
    </row>
    <row r="103" spans="1:5" ht="15">
      <c r="A103" s="236"/>
      <c r="B103" s="236" t="s">
        <v>337</v>
      </c>
      <c r="C103" s="236"/>
      <c r="D103" s="217" t="s">
        <v>342</v>
      </c>
      <c r="E103" s="218">
        <v>311190</v>
      </c>
    </row>
    <row r="104" spans="1:5" ht="63">
      <c r="A104" s="236"/>
      <c r="B104" s="236"/>
      <c r="C104" s="236" t="s">
        <v>257</v>
      </c>
      <c r="D104" s="221" t="s">
        <v>260</v>
      </c>
      <c r="E104" s="218">
        <v>311190</v>
      </c>
    </row>
    <row r="105" spans="1:5" ht="15.75">
      <c r="A105" s="236"/>
      <c r="B105" s="236" t="s">
        <v>343</v>
      </c>
      <c r="C105" s="236"/>
      <c r="D105" s="227" t="s">
        <v>348</v>
      </c>
      <c r="E105" s="218">
        <f>SUM(E106:E108)</f>
        <v>99237</v>
      </c>
    </row>
    <row r="106" spans="1:5" ht="63">
      <c r="A106" s="236"/>
      <c r="B106" s="236"/>
      <c r="C106" s="236" t="s">
        <v>317</v>
      </c>
      <c r="D106" s="219" t="s">
        <v>327</v>
      </c>
      <c r="E106" s="218">
        <v>13835</v>
      </c>
    </row>
    <row r="107" spans="1:5" ht="63">
      <c r="A107" s="236"/>
      <c r="B107" s="236"/>
      <c r="C107" s="236" t="s">
        <v>334</v>
      </c>
      <c r="D107" s="221" t="s">
        <v>350</v>
      </c>
      <c r="E107" s="218">
        <v>69591</v>
      </c>
    </row>
    <row r="108" spans="1:5" ht="63">
      <c r="A108" s="236"/>
      <c r="B108" s="236"/>
      <c r="C108" s="236" t="s">
        <v>344</v>
      </c>
      <c r="D108" s="221" t="s">
        <v>349</v>
      </c>
      <c r="E108" s="218">
        <v>15811</v>
      </c>
    </row>
    <row r="109" spans="1:5" ht="15.75">
      <c r="A109" s="236"/>
      <c r="B109" s="236" t="s">
        <v>345</v>
      </c>
      <c r="C109" s="236"/>
      <c r="D109" s="219" t="s">
        <v>351</v>
      </c>
      <c r="E109" s="218">
        <f>SUM(E110:E111)</f>
        <v>2392</v>
      </c>
    </row>
    <row r="110" spans="1:5" ht="15.75">
      <c r="A110" s="236"/>
      <c r="B110" s="236"/>
      <c r="C110" s="236" t="s">
        <v>263</v>
      </c>
      <c r="D110" s="219" t="s">
        <v>269</v>
      </c>
      <c r="E110" s="218">
        <v>692</v>
      </c>
    </row>
    <row r="111" spans="1:5" ht="15.75">
      <c r="A111" s="236"/>
      <c r="B111" s="236"/>
      <c r="C111" s="236" t="s">
        <v>264</v>
      </c>
      <c r="D111" s="219" t="s">
        <v>270</v>
      </c>
      <c r="E111" s="218">
        <v>1700</v>
      </c>
    </row>
    <row r="112" spans="1:5" s="247" customFormat="1" ht="31.5">
      <c r="A112" s="337" t="s">
        <v>45</v>
      </c>
      <c r="B112" s="337"/>
      <c r="C112" s="337"/>
      <c r="D112" s="220" t="s">
        <v>352</v>
      </c>
      <c r="E112" s="339">
        <f>E113+E115+E117</f>
        <v>159500</v>
      </c>
    </row>
    <row r="113" spans="1:5" ht="31.5">
      <c r="A113" s="236"/>
      <c r="B113" s="236" t="s">
        <v>46</v>
      </c>
      <c r="C113" s="236"/>
      <c r="D113" s="219" t="s">
        <v>353</v>
      </c>
      <c r="E113" s="218">
        <v>120000</v>
      </c>
    </row>
    <row r="114" spans="1:5" ht="63">
      <c r="A114" s="236"/>
      <c r="B114" s="236"/>
      <c r="C114" s="236" t="s">
        <v>257</v>
      </c>
      <c r="D114" s="221" t="s">
        <v>260</v>
      </c>
      <c r="E114" s="218">
        <v>120000</v>
      </c>
    </row>
    <row r="115" spans="1:5" ht="31.5">
      <c r="A115" s="236"/>
      <c r="B115" s="236" t="s">
        <v>346</v>
      </c>
      <c r="C115" s="236"/>
      <c r="D115" s="221" t="s">
        <v>354</v>
      </c>
      <c r="E115" s="218">
        <v>35000</v>
      </c>
    </row>
    <row r="116" spans="1:5" ht="15.75">
      <c r="A116" s="236"/>
      <c r="B116" s="236"/>
      <c r="C116" s="236" t="s">
        <v>265</v>
      </c>
      <c r="D116" s="228" t="s">
        <v>271</v>
      </c>
      <c r="E116" s="218">
        <v>35000</v>
      </c>
    </row>
    <row r="117" spans="1:5" ht="15.75">
      <c r="A117" s="236"/>
      <c r="B117" s="236" t="s">
        <v>347</v>
      </c>
      <c r="C117" s="236"/>
      <c r="D117" s="227" t="s">
        <v>355</v>
      </c>
      <c r="E117" s="218">
        <f>SUM(E118:E119)</f>
        <v>4500</v>
      </c>
    </row>
    <row r="118" spans="1:5" ht="15.75">
      <c r="A118" s="236"/>
      <c r="B118" s="236"/>
      <c r="C118" s="236" t="s">
        <v>264</v>
      </c>
      <c r="D118" s="219" t="s">
        <v>270</v>
      </c>
      <c r="E118" s="218">
        <v>3300</v>
      </c>
    </row>
    <row r="119" spans="1:5" ht="15.75">
      <c r="A119" s="236"/>
      <c r="B119" s="236"/>
      <c r="C119" s="236" t="s">
        <v>265</v>
      </c>
      <c r="D119" s="228" t="s">
        <v>271</v>
      </c>
      <c r="E119" s="218">
        <v>1200</v>
      </c>
    </row>
    <row r="120" spans="1:5" s="247" customFormat="1" ht="15.75">
      <c r="A120" s="337" t="s">
        <v>247</v>
      </c>
      <c r="B120" s="337"/>
      <c r="C120" s="337"/>
      <c r="D120" s="220" t="s">
        <v>248</v>
      </c>
      <c r="E120" s="339">
        <f>E121+E125+E128</f>
        <v>17200</v>
      </c>
    </row>
    <row r="121" spans="1:5" ht="15.75">
      <c r="A121" s="236"/>
      <c r="B121" s="236" t="s">
        <v>356</v>
      </c>
      <c r="C121" s="236"/>
      <c r="D121" s="219" t="s">
        <v>359</v>
      </c>
      <c r="E121" s="218">
        <f>SUM(E122:E124)</f>
        <v>12750</v>
      </c>
    </row>
    <row r="122" spans="1:5" ht="79.5" customHeight="1">
      <c r="A122" s="236"/>
      <c r="B122" s="236"/>
      <c r="C122" s="236" t="s">
        <v>274</v>
      </c>
      <c r="D122" s="219" t="s">
        <v>280</v>
      </c>
      <c r="E122" s="218">
        <v>1400</v>
      </c>
    </row>
    <row r="123" spans="1:5" ht="15.75">
      <c r="A123" s="236"/>
      <c r="B123" s="236"/>
      <c r="C123" s="236" t="s">
        <v>264</v>
      </c>
      <c r="D123" s="219" t="s">
        <v>270</v>
      </c>
      <c r="E123" s="218">
        <v>10300</v>
      </c>
    </row>
    <row r="124" spans="1:5" ht="15.75">
      <c r="A124" s="236"/>
      <c r="B124" s="236"/>
      <c r="C124" s="236" t="s">
        <v>265</v>
      </c>
      <c r="D124" s="228" t="s">
        <v>271</v>
      </c>
      <c r="E124" s="218">
        <v>1050</v>
      </c>
    </row>
    <row r="125" spans="1:5" ht="31.5">
      <c r="A125" s="236"/>
      <c r="B125" s="236" t="s">
        <v>357</v>
      </c>
      <c r="C125" s="236"/>
      <c r="D125" s="219" t="s">
        <v>360</v>
      </c>
      <c r="E125" s="218">
        <f>SUM(E126:E127)</f>
        <v>1750</v>
      </c>
    </row>
    <row r="126" spans="1:5" ht="15.75">
      <c r="A126" s="236"/>
      <c r="B126" s="236"/>
      <c r="C126" s="236" t="s">
        <v>264</v>
      </c>
      <c r="D126" s="219" t="s">
        <v>270</v>
      </c>
      <c r="E126" s="218">
        <v>1500</v>
      </c>
    </row>
    <row r="127" spans="1:5" ht="15.75">
      <c r="A127" s="236"/>
      <c r="B127" s="236"/>
      <c r="C127" s="236" t="s">
        <v>265</v>
      </c>
      <c r="D127" s="228" t="s">
        <v>271</v>
      </c>
      <c r="E127" s="218">
        <v>250</v>
      </c>
    </row>
    <row r="128" spans="1:5" ht="15.75">
      <c r="A128" s="236"/>
      <c r="B128" s="236" t="s">
        <v>358</v>
      </c>
      <c r="C128" s="236"/>
      <c r="D128" s="227" t="s">
        <v>58</v>
      </c>
      <c r="E128" s="218">
        <f>SUM(E129:E130)</f>
        <v>2700</v>
      </c>
    </row>
    <row r="129" spans="1:5" ht="15.75">
      <c r="A129" s="236"/>
      <c r="B129" s="236"/>
      <c r="C129" s="236" t="s">
        <v>264</v>
      </c>
      <c r="D129" s="219" t="s">
        <v>270</v>
      </c>
      <c r="E129" s="218">
        <v>2600</v>
      </c>
    </row>
    <row r="130" spans="1:5" ht="15.75">
      <c r="A130" s="236"/>
      <c r="B130" s="236"/>
      <c r="C130" s="236" t="s">
        <v>265</v>
      </c>
      <c r="D130" s="228" t="s">
        <v>271</v>
      </c>
      <c r="E130" s="218">
        <v>100</v>
      </c>
    </row>
    <row r="131" spans="1:5" ht="14.25">
      <c r="A131" s="488" t="s">
        <v>229</v>
      </c>
      <c r="B131" s="489"/>
      <c r="C131" s="489"/>
      <c r="D131" s="490"/>
      <c r="E131" s="431">
        <f>E11+E14+E17+E24+E32+E41+E54+E58+E62+E72+E89+E92+E112+E120</f>
        <v>58741110</v>
      </c>
    </row>
    <row r="132" ht="12.75">
      <c r="E132" s="215"/>
    </row>
    <row r="133" ht="12.75">
      <c r="E133" s="215"/>
    </row>
    <row r="134" ht="12.75">
      <c r="E134" s="215"/>
    </row>
    <row r="135" ht="12.75">
      <c r="E135" s="215"/>
    </row>
    <row r="136" ht="12.75">
      <c r="E136" s="215"/>
    </row>
    <row r="137" spans="1:4" ht="12.75">
      <c r="A137"/>
      <c r="B137"/>
      <c r="C137"/>
      <c r="D137"/>
    </row>
    <row r="138" spans="1:4" ht="12.75">
      <c r="A138"/>
      <c r="B138"/>
      <c r="C138"/>
      <c r="D138"/>
    </row>
    <row r="139" spans="1:4" ht="12.75">
      <c r="A139"/>
      <c r="B139"/>
      <c r="C139"/>
      <c r="D139"/>
    </row>
    <row r="140" spans="1:4" ht="12.75">
      <c r="A140"/>
      <c r="B140"/>
      <c r="C140"/>
      <c r="D140"/>
    </row>
    <row r="141" spans="1:4" ht="12.75">
      <c r="A141"/>
      <c r="B141"/>
      <c r="C141"/>
      <c r="D141"/>
    </row>
    <row r="142" spans="1:4" ht="12.75">
      <c r="A142"/>
      <c r="B142"/>
      <c r="C142"/>
      <c r="D142"/>
    </row>
    <row r="143" spans="1:4" ht="12.75">
      <c r="A143"/>
      <c r="B143"/>
      <c r="C143"/>
      <c r="D143"/>
    </row>
    <row r="144" spans="1:4" ht="12.75">
      <c r="A144"/>
      <c r="B144"/>
      <c r="C144"/>
      <c r="D144"/>
    </row>
    <row r="145" spans="1:4" ht="12.75">
      <c r="A145"/>
      <c r="B145"/>
      <c r="C145"/>
      <c r="D145"/>
    </row>
    <row r="146" spans="1:4" ht="12.75">
      <c r="A146"/>
      <c r="B146"/>
      <c r="C146"/>
      <c r="D146"/>
    </row>
    <row r="147" spans="1:4" ht="12.75">
      <c r="A147"/>
      <c r="B147"/>
      <c r="C147"/>
      <c r="D147"/>
    </row>
    <row r="148" spans="1:4" ht="12.75">
      <c r="A148"/>
      <c r="B148"/>
      <c r="C148"/>
      <c r="D148"/>
    </row>
    <row r="149" spans="1:4" ht="12.75">
      <c r="A149"/>
      <c r="B149"/>
      <c r="C149"/>
      <c r="D149"/>
    </row>
    <row r="150" spans="1:4" ht="12.75">
      <c r="A150"/>
      <c r="B150"/>
      <c r="C150"/>
      <c r="D150"/>
    </row>
    <row r="151" spans="1:4" ht="12.75">
      <c r="A151"/>
      <c r="B151"/>
      <c r="C151"/>
      <c r="D151"/>
    </row>
    <row r="152" spans="1:4" ht="12.75">
      <c r="A152"/>
      <c r="B152"/>
      <c r="C152"/>
      <c r="D152"/>
    </row>
    <row r="153" spans="1:4" ht="12.75">
      <c r="A153"/>
      <c r="B153"/>
      <c r="C153"/>
      <c r="D153"/>
    </row>
    <row r="154" spans="1:4" ht="12.75">
      <c r="A154"/>
      <c r="B154"/>
      <c r="C154"/>
      <c r="D154"/>
    </row>
    <row r="155" ht="12.75">
      <c r="E155" s="215"/>
    </row>
    <row r="156" ht="12.75">
      <c r="E156" s="215"/>
    </row>
    <row r="157" ht="12.75">
      <c r="E157" s="215"/>
    </row>
    <row r="158" ht="12.75">
      <c r="E158" s="215"/>
    </row>
    <row r="159" ht="12.75">
      <c r="E159" s="215"/>
    </row>
    <row r="160" ht="12.75">
      <c r="E160" s="215"/>
    </row>
    <row r="161" ht="12.75">
      <c r="E161" s="215"/>
    </row>
    <row r="162" ht="12.75">
      <c r="E162" s="215"/>
    </row>
    <row r="163" ht="12.75">
      <c r="E163" s="215"/>
    </row>
    <row r="164" ht="12.75">
      <c r="E164" s="215"/>
    </row>
    <row r="165" ht="12.75">
      <c r="E165" s="215"/>
    </row>
    <row r="166" ht="12.75">
      <c r="E166" s="215"/>
    </row>
    <row r="167" ht="12.75">
      <c r="E167" s="215"/>
    </row>
    <row r="168" ht="12.75">
      <c r="E168" s="215"/>
    </row>
    <row r="169" ht="12.75">
      <c r="E169" s="215"/>
    </row>
    <row r="170" ht="12.75">
      <c r="E170" s="215"/>
    </row>
    <row r="171" ht="12.75">
      <c r="E171" s="215"/>
    </row>
    <row r="172" ht="12.75">
      <c r="E172" s="215"/>
    </row>
    <row r="173" ht="12.75">
      <c r="E173" s="215"/>
    </row>
    <row r="174" ht="12.75">
      <c r="E174" s="215"/>
    </row>
    <row r="175" ht="12.75">
      <c r="E175" s="215"/>
    </row>
    <row r="176" ht="12.75">
      <c r="E176" s="215"/>
    </row>
    <row r="177" ht="12.75">
      <c r="E177" s="215"/>
    </row>
    <row r="178" ht="12.75">
      <c r="E178" s="215"/>
    </row>
    <row r="179" ht="12.75">
      <c r="E179" s="215"/>
    </row>
    <row r="180" ht="12.75">
      <c r="E180" s="215"/>
    </row>
    <row r="181" ht="12.75">
      <c r="E181" s="215"/>
    </row>
    <row r="182" ht="12.75">
      <c r="E182" s="215"/>
    </row>
    <row r="183" ht="12.75">
      <c r="E183" s="215"/>
    </row>
    <row r="184" ht="12.75">
      <c r="E184" s="215"/>
    </row>
    <row r="185" ht="12.75">
      <c r="E185" s="215"/>
    </row>
    <row r="186" ht="12.75">
      <c r="E186" s="215"/>
    </row>
    <row r="187" ht="12.75">
      <c r="E187" s="215"/>
    </row>
    <row r="188" ht="12.75">
      <c r="E188" s="215"/>
    </row>
    <row r="189" ht="12.75">
      <c r="E189" s="215"/>
    </row>
    <row r="190" ht="12.75">
      <c r="E190" s="215"/>
    </row>
    <row r="191" ht="12.75">
      <c r="E191" s="215"/>
    </row>
    <row r="192" ht="12.75">
      <c r="E192" s="215"/>
    </row>
    <row r="193" ht="12.75">
      <c r="E193" s="215"/>
    </row>
    <row r="194" ht="12.75">
      <c r="E194" s="215"/>
    </row>
    <row r="195" ht="12.75">
      <c r="E195" s="215"/>
    </row>
    <row r="196" ht="12.75">
      <c r="E196" s="215"/>
    </row>
    <row r="197" ht="12.75">
      <c r="E197" s="215"/>
    </row>
    <row r="198" ht="12.75">
      <c r="E198" s="215"/>
    </row>
    <row r="199" ht="12.75">
      <c r="E199" s="215"/>
    </row>
    <row r="200" ht="12.75">
      <c r="E200" s="215"/>
    </row>
    <row r="201" ht="12.75">
      <c r="E201" s="215"/>
    </row>
    <row r="202" ht="12.75">
      <c r="E202" s="215"/>
    </row>
    <row r="203" ht="12.75">
      <c r="E203" s="215"/>
    </row>
    <row r="204" ht="12.75">
      <c r="E204" s="215"/>
    </row>
    <row r="205" ht="12.75">
      <c r="E205" s="215"/>
    </row>
    <row r="206" ht="12.75">
      <c r="E206" s="215"/>
    </row>
    <row r="207" ht="12.75">
      <c r="E207" s="215"/>
    </row>
    <row r="208" ht="12.75">
      <c r="E208" s="215"/>
    </row>
    <row r="209" ht="12.75">
      <c r="E209" s="215"/>
    </row>
    <row r="210" ht="12.75">
      <c r="E210" s="215"/>
    </row>
    <row r="211" ht="12.75">
      <c r="E211" s="215"/>
    </row>
    <row r="212" ht="12.75">
      <c r="E212" s="215"/>
    </row>
    <row r="213" ht="12.75">
      <c r="E213" s="215"/>
    </row>
    <row r="214" ht="12.75">
      <c r="E214" s="215"/>
    </row>
    <row r="215" ht="12.75">
      <c r="E215" s="215"/>
    </row>
    <row r="216" ht="12.75">
      <c r="E216" s="215"/>
    </row>
    <row r="217" ht="12.75">
      <c r="E217" s="215"/>
    </row>
    <row r="218" ht="12.75">
      <c r="E218" s="215"/>
    </row>
    <row r="219" ht="12.75">
      <c r="E219" s="215"/>
    </row>
    <row r="220" ht="12.75">
      <c r="E220" s="215"/>
    </row>
    <row r="221" ht="12.75">
      <c r="E221" s="215"/>
    </row>
    <row r="222" ht="12.75">
      <c r="E222" s="215"/>
    </row>
    <row r="223" ht="12.75">
      <c r="E223" s="215"/>
    </row>
    <row r="224" ht="12.75">
      <c r="E224" s="215"/>
    </row>
    <row r="225" ht="12.75">
      <c r="E225" s="215"/>
    </row>
    <row r="226" ht="12.75">
      <c r="E226" s="215"/>
    </row>
    <row r="227" ht="12.75">
      <c r="E227" s="215"/>
    </row>
    <row r="228" ht="12.75">
      <c r="E228" s="215"/>
    </row>
    <row r="229" ht="12.75">
      <c r="E229" s="215"/>
    </row>
    <row r="230" ht="12.75">
      <c r="E230" s="215"/>
    </row>
    <row r="231" ht="12.75">
      <c r="E231" s="215"/>
    </row>
    <row r="232" ht="12.75">
      <c r="E232" s="215"/>
    </row>
    <row r="233" ht="12.75">
      <c r="E233" s="215"/>
    </row>
    <row r="234" ht="12.75">
      <c r="E234" s="215"/>
    </row>
    <row r="235" ht="12.75">
      <c r="E235" s="215"/>
    </row>
    <row r="236" ht="12.75">
      <c r="E236" s="215"/>
    </row>
    <row r="237" ht="12.75">
      <c r="E237" s="215"/>
    </row>
    <row r="238" ht="12.75">
      <c r="E238" s="215"/>
    </row>
    <row r="239" ht="12.75">
      <c r="E239" s="215"/>
    </row>
    <row r="240" ht="12.75">
      <c r="E240" s="215"/>
    </row>
    <row r="241" ht="12.75">
      <c r="E241" s="215"/>
    </row>
    <row r="242" ht="12.75">
      <c r="E242" s="215"/>
    </row>
    <row r="243" ht="12.75">
      <c r="E243" s="215"/>
    </row>
    <row r="244" ht="12.75">
      <c r="E244" s="215"/>
    </row>
    <row r="245" ht="12.75">
      <c r="E245" s="215"/>
    </row>
    <row r="246" ht="12.75">
      <c r="E246" s="215"/>
    </row>
    <row r="247" ht="12.75">
      <c r="E247" s="215"/>
    </row>
    <row r="248" ht="12.75">
      <c r="E248" s="215"/>
    </row>
    <row r="249" ht="12.75">
      <c r="E249" s="215"/>
    </row>
    <row r="250" ht="12.75">
      <c r="E250" s="215"/>
    </row>
    <row r="251" ht="12.75">
      <c r="E251" s="215"/>
    </row>
    <row r="252" ht="12.75">
      <c r="E252" s="215"/>
    </row>
    <row r="253" ht="12.75">
      <c r="E253" s="215"/>
    </row>
    <row r="254" ht="12.75">
      <c r="E254" s="215"/>
    </row>
    <row r="255" ht="12.75">
      <c r="E255" s="215"/>
    </row>
    <row r="256" ht="12.75">
      <c r="E256" s="215"/>
    </row>
    <row r="257" ht="12.75">
      <c r="E257" s="215"/>
    </row>
    <row r="258" ht="12.75">
      <c r="E258" s="215"/>
    </row>
    <row r="259" ht="12.75">
      <c r="E259" s="215"/>
    </row>
    <row r="260" ht="12.75">
      <c r="E260" s="215"/>
    </row>
    <row r="261" ht="12.75">
      <c r="E261" s="215"/>
    </row>
    <row r="262" ht="12.75">
      <c r="E262" s="215"/>
    </row>
    <row r="263" ht="12.75">
      <c r="E263" s="215"/>
    </row>
    <row r="264" ht="12.75">
      <c r="E264" s="215"/>
    </row>
    <row r="265" ht="12.75">
      <c r="E265" s="215"/>
    </row>
    <row r="266" ht="12.75">
      <c r="E266" s="215"/>
    </row>
    <row r="267" ht="12.75">
      <c r="E267" s="215"/>
    </row>
    <row r="268" ht="12.75">
      <c r="E268" s="215"/>
    </row>
    <row r="269" ht="12.75">
      <c r="E269" s="215"/>
    </row>
    <row r="270" ht="12.75">
      <c r="E270" s="215"/>
    </row>
    <row r="271" ht="12.75">
      <c r="E271" s="215"/>
    </row>
    <row r="272" ht="12.75">
      <c r="E272" s="215"/>
    </row>
    <row r="273" ht="12.75">
      <c r="E273" s="215"/>
    </row>
    <row r="274" ht="12.75">
      <c r="E274" s="215"/>
    </row>
    <row r="275" ht="12.75">
      <c r="E275" s="215"/>
    </row>
    <row r="276" ht="12.75">
      <c r="E276" s="215"/>
    </row>
    <row r="277" ht="12.75">
      <c r="E277" s="215"/>
    </row>
    <row r="278" ht="12.75">
      <c r="E278" s="215"/>
    </row>
    <row r="279" ht="12.75">
      <c r="E279" s="215"/>
    </row>
    <row r="280" ht="12.75">
      <c r="E280" s="215"/>
    </row>
    <row r="281" ht="12.75">
      <c r="E281" s="215"/>
    </row>
    <row r="282" ht="12.75">
      <c r="E282" s="215"/>
    </row>
    <row r="283" ht="12.75">
      <c r="E283" s="215"/>
    </row>
    <row r="284" ht="12.75">
      <c r="E284" s="215"/>
    </row>
    <row r="285" ht="12.75">
      <c r="E285" s="215"/>
    </row>
    <row r="286" ht="12.75">
      <c r="E286" s="215"/>
    </row>
    <row r="287" ht="12.75">
      <c r="E287" s="215"/>
    </row>
    <row r="288" ht="12.75">
      <c r="E288" s="215"/>
    </row>
    <row r="289" ht="12.75">
      <c r="E289" s="215"/>
    </row>
    <row r="290" ht="12.75">
      <c r="E290" s="215"/>
    </row>
    <row r="291" ht="12.75">
      <c r="E291" s="215"/>
    </row>
    <row r="292" ht="12.75">
      <c r="E292" s="215"/>
    </row>
    <row r="293" ht="12.75">
      <c r="E293" s="215"/>
    </row>
    <row r="294" ht="12.75">
      <c r="E294" s="215"/>
    </row>
    <row r="295" ht="12.75">
      <c r="E295" s="215"/>
    </row>
    <row r="296" ht="12.75">
      <c r="E296" s="215"/>
    </row>
    <row r="297" ht="12.75">
      <c r="E297" s="215"/>
    </row>
    <row r="298" ht="12.75">
      <c r="E298" s="215"/>
    </row>
    <row r="299" ht="12.75">
      <c r="E299" s="215"/>
    </row>
    <row r="300" ht="12.75">
      <c r="E300" s="215"/>
    </row>
    <row r="301" ht="12.75">
      <c r="E301" s="215"/>
    </row>
    <row r="302" ht="12.75">
      <c r="E302" s="215"/>
    </row>
    <row r="303" ht="12.75">
      <c r="E303" s="215"/>
    </row>
    <row r="304" ht="12.75">
      <c r="E304" s="215"/>
    </row>
    <row r="305" ht="12.75">
      <c r="E305" s="215"/>
    </row>
    <row r="306" ht="12.75">
      <c r="E306" s="215"/>
    </row>
    <row r="307" ht="12.75">
      <c r="E307" s="215"/>
    </row>
    <row r="308" ht="12.75">
      <c r="E308" s="215"/>
    </row>
    <row r="309" ht="12.75">
      <c r="E309" s="215"/>
    </row>
    <row r="310" ht="12.75">
      <c r="E310" s="215"/>
    </row>
    <row r="311" ht="12.75">
      <c r="E311" s="215"/>
    </row>
    <row r="312" ht="12.75">
      <c r="E312" s="215"/>
    </row>
    <row r="313" ht="12.75">
      <c r="E313" s="215"/>
    </row>
    <row r="314" ht="12.75">
      <c r="E314" s="215"/>
    </row>
    <row r="315" ht="12.75">
      <c r="E315" s="215"/>
    </row>
    <row r="316" ht="12.75">
      <c r="E316" s="215"/>
    </row>
    <row r="317" ht="12.75">
      <c r="E317" s="215"/>
    </row>
    <row r="318" ht="12.75">
      <c r="E318" s="215"/>
    </row>
    <row r="319" ht="12.75">
      <c r="E319" s="215"/>
    </row>
    <row r="320" ht="12.75">
      <c r="E320" s="215"/>
    </row>
    <row r="321" ht="12.75">
      <c r="E321" s="215"/>
    </row>
    <row r="322" ht="12.75">
      <c r="E322" s="215"/>
    </row>
    <row r="323" ht="12.75">
      <c r="E323" s="215"/>
    </row>
    <row r="324" ht="12.75">
      <c r="E324" s="215"/>
    </row>
    <row r="325" ht="12.75">
      <c r="E325" s="215"/>
    </row>
    <row r="326" ht="12.75">
      <c r="E326" s="215"/>
    </row>
    <row r="327" ht="12.75">
      <c r="E327" s="215"/>
    </row>
    <row r="328" ht="12.75">
      <c r="E328" s="215"/>
    </row>
    <row r="329" ht="12.75">
      <c r="E329" s="215"/>
    </row>
    <row r="330" ht="12.75">
      <c r="E330" s="215"/>
    </row>
    <row r="331" ht="12.75">
      <c r="E331" s="215"/>
    </row>
    <row r="332" ht="12.75">
      <c r="E332" s="215"/>
    </row>
    <row r="333" ht="12.75">
      <c r="E333" s="215"/>
    </row>
    <row r="334" ht="12.75">
      <c r="E334" s="215"/>
    </row>
    <row r="335" ht="12.75">
      <c r="E335" s="215"/>
    </row>
    <row r="336" ht="12.75">
      <c r="E336" s="215"/>
    </row>
    <row r="337" ht="12.75">
      <c r="E337" s="215"/>
    </row>
    <row r="338" ht="12.75">
      <c r="E338" s="215"/>
    </row>
    <row r="339" ht="12.75">
      <c r="E339" s="215"/>
    </row>
    <row r="340" ht="12.75">
      <c r="E340" s="215"/>
    </row>
    <row r="341" ht="12.75">
      <c r="E341" s="215"/>
    </row>
    <row r="342" ht="12.75">
      <c r="E342" s="215"/>
    </row>
    <row r="343" ht="12.75">
      <c r="E343" s="215"/>
    </row>
    <row r="344" ht="12.75">
      <c r="E344" s="215"/>
    </row>
    <row r="345" ht="12.75">
      <c r="E345" s="215"/>
    </row>
    <row r="346" ht="12.75">
      <c r="E346" s="215"/>
    </row>
    <row r="347" ht="12.75">
      <c r="E347" s="215"/>
    </row>
    <row r="348" ht="12.75">
      <c r="E348" s="215"/>
    </row>
    <row r="349" ht="12.75">
      <c r="E349" s="215"/>
    </row>
    <row r="350" ht="12.75">
      <c r="E350" s="215"/>
    </row>
    <row r="351" ht="12.75">
      <c r="E351" s="215"/>
    </row>
    <row r="352" ht="12.75">
      <c r="E352" s="215"/>
    </row>
    <row r="353" ht="12.75">
      <c r="E353" s="215"/>
    </row>
    <row r="354" ht="12.75">
      <c r="E354" s="215"/>
    </row>
    <row r="355" ht="12.75">
      <c r="E355" s="215"/>
    </row>
    <row r="356" ht="12.75">
      <c r="E356" s="215"/>
    </row>
    <row r="357" ht="12.75">
      <c r="E357" s="215"/>
    </row>
    <row r="358" ht="12.75">
      <c r="E358" s="215"/>
    </row>
    <row r="359" ht="12.75">
      <c r="E359" s="215"/>
    </row>
    <row r="360" ht="12.75">
      <c r="E360" s="215"/>
    </row>
    <row r="361" ht="12.75">
      <c r="E361" s="215"/>
    </row>
    <row r="362" ht="12.75">
      <c r="E362" s="215"/>
    </row>
    <row r="363" ht="12.75">
      <c r="E363" s="215"/>
    </row>
    <row r="364" ht="12.75">
      <c r="E364" s="215"/>
    </row>
    <row r="365" ht="12.75">
      <c r="E365" s="215"/>
    </row>
    <row r="366" ht="12.75">
      <c r="E366" s="215"/>
    </row>
    <row r="367" ht="12.75">
      <c r="E367" s="215"/>
    </row>
    <row r="368" ht="12.75">
      <c r="E368" s="215"/>
    </row>
    <row r="369" ht="12.75">
      <c r="E369" s="215"/>
    </row>
    <row r="370" ht="12.75">
      <c r="E370" s="215"/>
    </row>
    <row r="371" ht="12.75">
      <c r="E371" s="215"/>
    </row>
    <row r="372" ht="12.75">
      <c r="E372" s="215"/>
    </row>
    <row r="373" ht="12.75">
      <c r="E373" s="215"/>
    </row>
    <row r="374" ht="12.75">
      <c r="E374" s="215"/>
    </row>
    <row r="375" ht="12.75">
      <c r="E375" s="215"/>
    </row>
    <row r="376" ht="12.75">
      <c r="E376" s="215"/>
    </row>
    <row r="377" ht="12.75">
      <c r="E377" s="215"/>
    </row>
    <row r="378" ht="12.75">
      <c r="E378" s="215"/>
    </row>
    <row r="379" ht="12.75">
      <c r="E379" s="215"/>
    </row>
    <row r="380" ht="12.75">
      <c r="E380" s="215"/>
    </row>
    <row r="381" ht="12.75">
      <c r="E381" s="215"/>
    </row>
    <row r="382" ht="12.75">
      <c r="E382" s="215"/>
    </row>
    <row r="383" ht="12.75">
      <c r="E383" s="215"/>
    </row>
    <row r="384" ht="12.75">
      <c r="E384" s="215"/>
    </row>
    <row r="385" ht="12.75">
      <c r="E385" s="215"/>
    </row>
    <row r="386" ht="12.75">
      <c r="E386" s="215"/>
    </row>
    <row r="387" ht="12.75">
      <c r="E387" s="215"/>
    </row>
    <row r="388" ht="12.75">
      <c r="E388" s="215"/>
    </row>
    <row r="389" ht="12.75">
      <c r="E389" s="215"/>
    </row>
    <row r="390" ht="12.75">
      <c r="E390" s="215"/>
    </row>
    <row r="391" ht="12.75">
      <c r="E391" s="215"/>
    </row>
    <row r="392" ht="12.75">
      <c r="E392" s="215"/>
    </row>
    <row r="393" ht="12.75">
      <c r="E393" s="215"/>
    </row>
    <row r="394" ht="12.75">
      <c r="E394" s="215"/>
    </row>
    <row r="395" ht="12.75">
      <c r="E395" s="215"/>
    </row>
    <row r="396" ht="12.75">
      <c r="E396" s="215"/>
    </row>
    <row r="397" ht="12.75">
      <c r="E397" s="215"/>
    </row>
    <row r="398" ht="12.75">
      <c r="E398" s="215"/>
    </row>
    <row r="399" ht="12.75">
      <c r="E399" s="215"/>
    </row>
    <row r="400" ht="12.75">
      <c r="E400" s="215"/>
    </row>
    <row r="401" ht="12.75">
      <c r="E401" s="215"/>
    </row>
    <row r="402" ht="12.75">
      <c r="E402" s="215"/>
    </row>
    <row r="403" ht="12.75">
      <c r="E403" s="215"/>
    </row>
    <row r="404" ht="12.75">
      <c r="E404" s="215"/>
    </row>
    <row r="405" ht="12.75">
      <c r="E405" s="215"/>
    </row>
    <row r="406" ht="12.75">
      <c r="E406" s="215"/>
    </row>
    <row r="407" ht="12.75">
      <c r="E407" s="215"/>
    </row>
    <row r="408" ht="12.75">
      <c r="E408" s="215"/>
    </row>
    <row r="409" ht="12.75">
      <c r="E409" s="215"/>
    </row>
    <row r="410" ht="12.75">
      <c r="E410" s="215"/>
    </row>
    <row r="411" ht="12.75">
      <c r="E411" s="215"/>
    </row>
    <row r="412" ht="12.75">
      <c r="E412" s="215"/>
    </row>
    <row r="413" ht="12.75">
      <c r="E413" s="215"/>
    </row>
    <row r="414" ht="12.75">
      <c r="E414" s="215"/>
    </row>
    <row r="415" ht="12.75">
      <c r="E415" s="215"/>
    </row>
    <row r="416" ht="12.75">
      <c r="E416" s="215"/>
    </row>
    <row r="417" ht="12.75">
      <c r="E417" s="215"/>
    </row>
    <row r="418" ht="12.75">
      <c r="E418" s="215"/>
    </row>
    <row r="419" ht="12.75">
      <c r="E419" s="215"/>
    </row>
    <row r="420" ht="12.75">
      <c r="E420" s="215"/>
    </row>
    <row r="421" ht="12.75">
      <c r="E421" s="215"/>
    </row>
    <row r="422" ht="12.75">
      <c r="E422" s="215"/>
    </row>
    <row r="423" ht="12.75">
      <c r="E423" s="215"/>
    </row>
    <row r="424" ht="12.75">
      <c r="E424" s="215"/>
    </row>
    <row r="425" ht="12.75">
      <c r="E425" s="215"/>
    </row>
    <row r="426" ht="12.75">
      <c r="E426" s="215"/>
    </row>
    <row r="427" ht="12.75">
      <c r="E427" s="215"/>
    </row>
    <row r="428" ht="12.75">
      <c r="E428" s="215"/>
    </row>
    <row r="429" ht="12.75">
      <c r="E429" s="215"/>
    </row>
    <row r="430" ht="12.75">
      <c r="E430" s="215"/>
    </row>
    <row r="431" ht="12.75">
      <c r="E431" s="215"/>
    </row>
    <row r="432" ht="12.75">
      <c r="E432" s="215"/>
    </row>
    <row r="433" ht="12.75">
      <c r="E433" s="215"/>
    </row>
    <row r="434" ht="12.75">
      <c r="E434" s="215"/>
    </row>
    <row r="435" ht="12.75">
      <c r="E435" s="215"/>
    </row>
    <row r="436" ht="12.75">
      <c r="E436" s="215"/>
    </row>
    <row r="437" ht="12.75">
      <c r="E437" s="215"/>
    </row>
    <row r="438" ht="12.75">
      <c r="E438" s="215"/>
    </row>
    <row r="439" ht="12.75">
      <c r="E439" s="215"/>
    </row>
    <row r="440" ht="12.75">
      <c r="E440" s="215"/>
    </row>
    <row r="441" ht="12.75">
      <c r="E441" s="215"/>
    </row>
    <row r="442" ht="12.75">
      <c r="E442" s="215"/>
    </row>
    <row r="443" ht="12.75">
      <c r="E443" s="215"/>
    </row>
    <row r="444" ht="12.75">
      <c r="E444" s="215"/>
    </row>
    <row r="445" ht="12.75">
      <c r="E445" s="215"/>
    </row>
    <row r="446" ht="12.75">
      <c r="E446" s="215"/>
    </row>
    <row r="447" ht="12.75">
      <c r="E447" s="215"/>
    </row>
    <row r="448" ht="12.75">
      <c r="E448" s="215"/>
    </row>
    <row r="449" ht="12.75">
      <c r="E449" s="215"/>
    </row>
    <row r="450" ht="12.75">
      <c r="E450" s="215"/>
    </row>
    <row r="451" ht="12.75">
      <c r="E451" s="215"/>
    </row>
    <row r="452" ht="12.75">
      <c r="E452" s="215"/>
    </row>
    <row r="453" ht="12.75">
      <c r="E453" s="215"/>
    </row>
    <row r="454" ht="12.75">
      <c r="E454" s="215"/>
    </row>
    <row r="455" ht="12.75">
      <c r="E455" s="215"/>
    </row>
    <row r="456" ht="12.75">
      <c r="E456" s="215"/>
    </row>
    <row r="457" ht="12.75">
      <c r="E457" s="215"/>
    </row>
    <row r="458" ht="12.75">
      <c r="E458" s="215"/>
    </row>
    <row r="459" ht="12.75">
      <c r="E459" s="215"/>
    </row>
    <row r="460" ht="12.75">
      <c r="E460" s="215"/>
    </row>
    <row r="461" ht="12.75">
      <c r="E461" s="215"/>
    </row>
    <row r="462" ht="12.75">
      <c r="E462" s="215"/>
    </row>
    <row r="463" ht="12.75">
      <c r="E463" s="215"/>
    </row>
    <row r="464" ht="12.75">
      <c r="E464" s="215"/>
    </row>
    <row r="465" ht="12.75">
      <c r="E465" s="215"/>
    </row>
    <row r="466" ht="12.75">
      <c r="E466" s="215"/>
    </row>
    <row r="467" ht="12.75">
      <c r="E467" s="215"/>
    </row>
    <row r="468" ht="12.75">
      <c r="E468" s="215"/>
    </row>
    <row r="469" ht="12.75">
      <c r="E469" s="215"/>
    </row>
    <row r="470" ht="12.75">
      <c r="E470" s="215"/>
    </row>
    <row r="471" ht="12.75">
      <c r="E471" s="215"/>
    </row>
    <row r="472" ht="12.75">
      <c r="E472" s="215"/>
    </row>
    <row r="473" ht="12.75">
      <c r="E473" s="215"/>
    </row>
    <row r="474" ht="12.75">
      <c r="E474" s="215"/>
    </row>
    <row r="475" ht="12.75">
      <c r="E475" s="215"/>
    </row>
    <row r="476" ht="12.75">
      <c r="E476" s="215"/>
    </row>
    <row r="477" ht="12.75">
      <c r="E477" s="215"/>
    </row>
    <row r="478" ht="12.75">
      <c r="E478" s="215"/>
    </row>
    <row r="479" ht="12.75">
      <c r="E479" s="215"/>
    </row>
    <row r="480" ht="12.75">
      <c r="E480" s="215"/>
    </row>
    <row r="481" ht="12.75">
      <c r="E481" s="215"/>
    </row>
    <row r="482" ht="12.75">
      <c r="E482" s="215"/>
    </row>
    <row r="483" ht="12.75">
      <c r="E483" s="215"/>
    </row>
    <row r="484" ht="12.75">
      <c r="E484" s="215"/>
    </row>
    <row r="485" ht="12.75">
      <c r="E485" s="215"/>
    </row>
    <row r="486" ht="12.75">
      <c r="E486" s="215"/>
    </row>
    <row r="487" ht="12.75">
      <c r="E487" s="215"/>
    </row>
    <row r="488" ht="12.75">
      <c r="E488" s="215"/>
    </row>
    <row r="489" ht="12.75">
      <c r="E489" s="215"/>
    </row>
    <row r="490" ht="12.75">
      <c r="E490" s="215"/>
    </row>
    <row r="491" ht="12.75">
      <c r="E491" s="215"/>
    </row>
    <row r="492" ht="12.75">
      <c r="E492" s="215"/>
    </row>
    <row r="493" ht="12.75">
      <c r="E493" s="215"/>
    </row>
    <row r="494" ht="12.75">
      <c r="E494" s="215"/>
    </row>
    <row r="495" ht="12.75">
      <c r="E495" s="215"/>
    </row>
    <row r="496" ht="12.75">
      <c r="E496" s="215"/>
    </row>
    <row r="497" ht="12.75">
      <c r="E497" s="215"/>
    </row>
    <row r="498" ht="12.75">
      <c r="E498" s="215"/>
    </row>
    <row r="499" ht="12.75">
      <c r="E499" s="215"/>
    </row>
    <row r="500" ht="12.75">
      <c r="E500" s="215"/>
    </row>
    <row r="501" ht="12.75">
      <c r="E501" s="215"/>
    </row>
    <row r="502" ht="12.75">
      <c r="E502" s="215"/>
    </row>
    <row r="503" ht="12.75">
      <c r="E503" s="215"/>
    </row>
    <row r="504" ht="12.75">
      <c r="E504" s="215"/>
    </row>
    <row r="505" ht="12.75">
      <c r="E505" s="215"/>
    </row>
    <row r="506" ht="12.75">
      <c r="E506" s="215"/>
    </row>
    <row r="507" ht="12.75">
      <c r="E507" s="215"/>
    </row>
    <row r="508" ht="12.75">
      <c r="E508" s="215"/>
    </row>
    <row r="509" ht="12.75">
      <c r="E509" s="215"/>
    </row>
    <row r="510" ht="12.75">
      <c r="E510" s="215"/>
    </row>
    <row r="511" ht="12.75">
      <c r="E511" s="215"/>
    </row>
    <row r="512" ht="12.75">
      <c r="E512" s="215"/>
    </row>
    <row r="513" ht="12.75">
      <c r="E513" s="215"/>
    </row>
    <row r="514" ht="12.75">
      <c r="E514" s="215"/>
    </row>
    <row r="515" ht="12.75">
      <c r="E515" s="215"/>
    </row>
    <row r="516" ht="12.75">
      <c r="E516" s="215"/>
    </row>
    <row r="517" ht="12.75">
      <c r="E517" s="215"/>
    </row>
    <row r="518" ht="12.75">
      <c r="E518" s="215"/>
    </row>
    <row r="519" ht="12.75">
      <c r="E519" s="215"/>
    </row>
    <row r="520" ht="12.75">
      <c r="E520" s="215"/>
    </row>
    <row r="521" ht="12.75">
      <c r="E521" s="215"/>
    </row>
    <row r="522" ht="12.75">
      <c r="E522" s="215"/>
    </row>
    <row r="523" ht="12.75">
      <c r="E523" s="215"/>
    </row>
    <row r="524" ht="12.75">
      <c r="E524" s="215"/>
    </row>
    <row r="525" ht="12.75">
      <c r="E525" s="215"/>
    </row>
    <row r="526" ht="12.75">
      <c r="E526" s="215"/>
    </row>
    <row r="527" ht="12.75">
      <c r="E527" s="215"/>
    </row>
    <row r="528" ht="12.75">
      <c r="E528" s="215"/>
    </row>
    <row r="529" ht="12.75">
      <c r="E529" s="215"/>
    </row>
    <row r="530" ht="12.75">
      <c r="E530" s="215"/>
    </row>
    <row r="531" ht="12.75">
      <c r="E531" s="215"/>
    </row>
    <row r="532" ht="12.75">
      <c r="E532" s="215"/>
    </row>
    <row r="533" ht="12.75">
      <c r="E533" s="215"/>
    </row>
    <row r="534" ht="12.75">
      <c r="E534" s="215"/>
    </row>
    <row r="535" ht="12.75">
      <c r="E535" s="215"/>
    </row>
    <row r="536" ht="12.75">
      <c r="E536" s="215"/>
    </row>
    <row r="537" ht="12.75">
      <c r="E537" s="215"/>
    </row>
    <row r="538" ht="12.75">
      <c r="E538" s="215"/>
    </row>
    <row r="539" ht="12.75">
      <c r="E539" s="215"/>
    </row>
    <row r="540" ht="12.75">
      <c r="E540" s="215"/>
    </row>
    <row r="541" ht="12.75">
      <c r="E541" s="215"/>
    </row>
    <row r="542" ht="12.75">
      <c r="E542" s="215"/>
    </row>
    <row r="543" ht="12.75">
      <c r="E543" s="215"/>
    </row>
    <row r="544" ht="12.75">
      <c r="E544" s="215"/>
    </row>
    <row r="545" ht="12.75">
      <c r="E545" s="215"/>
    </row>
    <row r="546" ht="12.75">
      <c r="E546" s="215"/>
    </row>
    <row r="547" ht="12.75">
      <c r="E547" s="215"/>
    </row>
    <row r="548" ht="12.75">
      <c r="E548" s="215"/>
    </row>
    <row r="549" ht="12.75">
      <c r="E549" s="215"/>
    </row>
    <row r="550" ht="12.75">
      <c r="E550" s="215"/>
    </row>
    <row r="551" ht="12.75">
      <c r="E551" s="215"/>
    </row>
    <row r="552" ht="12.75">
      <c r="E552" s="215"/>
    </row>
    <row r="553" ht="12.75">
      <c r="E553" s="215"/>
    </row>
    <row r="554" ht="12.75">
      <c r="E554" s="215"/>
    </row>
    <row r="555" ht="12.75">
      <c r="E555" s="215"/>
    </row>
    <row r="556" ht="12.75">
      <c r="E556" s="215"/>
    </row>
    <row r="557" ht="12.75">
      <c r="E557" s="215"/>
    </row>
    <row r="558" ht="12.75">
      <c r="E558" s="215"/>
    </row>
    <row r="559" ht="12.75">
      <c r="E559" s="215"/>
    </row>
    <row r="560" ht="12.75">
      <c r="E560" s="215"/>
    </row>
    <row r="561" ht="12.75">
      <c r="E561" s="215"/>
    </row>
    <row r="562" ht="12.75">
      <c r="E562" s="215"/>
    </row>
    <row r="563" ht="12.75">
      <c r="E563" s="215"/>
    </row>
    <row r="564" ht="12.75">
      <c r="E564" s="215"/>
    </row>
    <row r="565" ht="12.75">
      <c r="E565" s="215"/>
    </row>
    <row r="566" ht="12.75">
      <c r="E566" s="215"/>
    </row>
    <row r="567" ht="12.75">
      <c r="E567" s="215"/>
    </row>
    <row r="568" ht="12.75">
      <c r="E568" s="215"/>
    </row>
    <row r="569" ht="12.75">
      <c r="E569" s="215"/>
    </row>
    <row r="570" ht="12.75">
      <c r="E570" s="215"/>
    </row>
    <row r="571" ht="12.75">
      <c r="E571" s="215"/>
    </row>
    <row r="572" ht="12.75">
      <c r="E572" s="215"/>
    </row>
    <row r="573" ht="12.75">
      <c r="E573" s="215"/>
    </row>
    <row r="574" ht="12.75">
      <c r="E574" s="215"/>
    </row>
    <row r="575" ht="12.75">
      <c r="E575" s="215"/>
    </row>
    <row r="576" ht="12.75">
      <c r="E576" s="215"/>
    </row>
    <row r="577" ht="12.75">
      <c r="E577" s="215"/>
    </row>
    <row r="578" ht="12.75">
      <c r="E578" s="215"/>
    </row>
    <row r="579" ht="12.75">
      <c r="E579" s="215"/>
    </row>
    <row r="580" ht="12.75">
      <c r="E580" s="215"/>
    </row>
    <row r="581" ht="12.75">
      <c r="E581" s="215"/>
    </row>
    <row r="582" ht="12.75">
      <c r="E582" s="215"/>
    </row>
    <row r="583" ht="12.75">
      <c r="E583" s="215"/>
    </row>
    <row r="584" ht="12.75">
      <c r="E584" s="215"/>
    </row>
    <row r="585" ht="12.75">
      <c r="E585" s="215"/>
    </row>
    <row r="586" ht="12.75">
      <c r="E586" s="215"/>
    </row>
    <row r="587" ht="12.75">
      <c r="E587" s="215"/>
    </row>
    <row r="588" ht="12.75">
      <c r="E588" s="215"/>
    </row>
    <row r="589" ht="12.75">
      <c r="E589" s="215"/>
    </row>
    <row r="590" ht="12.75">
      <c r="E590" s="215"/>
    </row>
    <row r="591" ht="12.75">
      <c r="E591" s="215"/>
    </row>
    <row r="592" ht="12.75">
      <c r="E592" s="215"/>
    </row>
    <row r="593" ht="12.75">
      <c r="E593" s="215"/>
    </row>
    <row r="594" ht="12.75">
      <c r="E594" s="215"/>
    </row>
    <row r="595" ht="12.75">
      <c r="E595" s="215"/>
    </row>
    <row r="596" ht="12.75">
      <c r="E596" s="215"/>
    </row>
    <row r="597" ht="12.75">
      <c r="E597" s="215"/>
    </row>
    <row r="598" ht="12.75">
      <c r="E598" s="215"/>
    </row>
    <row r="599" ht="12.75">
      <c r="E599" s="215"/>
    </row>
    <row r="600" ht="12.75">
      <c r="E600" s="215"/>
    </row>
    <row r="601" ht="12.75">
      <c r="E601" s="215"/>
    </row>
    <row r="602" ht="12.75">
      <c r="E602" s="215"/>
    </row>
    <row r="603" ht="12.75">
      <c r="E603" s="215"/>
    </row>
    <row r="604" ht="12.75">
      <c r="E604" s="215"/>
    </row>
    <row r="605" ht="12.75">
      <c r="E605" s="215"/>
    </row>
    <row r="606" ht="12.75">
      <c r="E606" s="215"/>
    </row>
    <row r="607" ht="12.75">
      <c r="E607" s="215"/>
    </row>
    <row r="608" ht="12.75">
      <c r="E608" s="215"/>
    </row>
    <row r="609" ht="12.75">
      <c r="E609" s="215"/>
    </row>
    <row r="610" ht="12.75">
      <c r="E610" s="215"/>
    </row>
    <row r="611" ht="12.75">
      <c r="E611" s="215"/>
    </row>
    <row r="612" ht="12.75">
      <c r="E612" s="215"/>
    </row>
    <row r="613" ht="12.75">
      <c r="E613" s="215"/>
    </row>
    <row r="614" ht="12.75">
      <c r="E614" s="215"/>
    </row>
    <row r="615" ht="12.75">
      <c r="E615" s="215"/>
    </row>
    <row r="616" ht="12.75">
      <c r="E616" s="215"/>
    </row>
    <row r="617" ht="12.75">
      <c r="E617" s="215"/>
    </row>
    <row r="618" ht="12.75">
      <c r="E618" s="215"/>
    </row>
    <row r="619" ht="12.75">
      <c r="E619" s="215"/>
    </row>
    <row r="620" ht="12.75">
      <c r="E620" s="215"/>
    </row>
    <row r="621" ht="12.75">
      <c r="E621" s="215"/>
    </row>
    <row r="622" ht="12.75">
      <c r="E622" s="215"/>
    </row>
    <row r="623" ht="12.75">
      <c r="E623" s="215"/>
    </row>
    <row r="624" ht="12.75">
      <c r="E624" s="215"/>
    </row>
    <row r="625" ht="12.75">
      <c r="E625" s="215"/>
    </row>
    <row r="626" ht="12.75">
      <c r="E626" s="215"/>
    </row>
    <row r="627" ht="12.75">
      <c r="E627" s="215"/>
    </row>
    <row r="628" ht="12.75">
      <c r="E628" s="215"/>
    </row>
    <row r="629" ht="12.75">
      <c r="E629" s="215"/>
    </row>
    <row r="630" ht="12.75">
      <c r="E630" s="215"/>
    </row>
    <row r="631" ht="12.75">
      <c r="E631" s="215"/>
    </row>
    <row r="632" ht="12.75">
      <c r="E632" s="215"/>
    </row>
    <row r="633" ht="12.75">
      <c r="E633" s="215"/>
    </row>
    <row r="634" ht="12.75">
      <c r="E634" s="215"/>
    </row>
    <row r="635" ht="12.75">
      <c r="E635" s="215"/>
    </row>
    <row r="636" ht="12.75">
      <c r="E636" s="215"/>
    </row>
    <row r="637" ht="12.75">
      <c r="E637" s="215"/>
    </row>
    <row r="638" ht="12.75">
      <c r="E638" s="215"/>
    </row>
    <row r="639" ht="12.75">
      <c r="E639" s="215"/>
    </row>
    <row r="640" ht="12.75">
      <c r="E640" s="215"/>
    </row>
    <row r="641" ht="12.75">
      <c r="E641" s="215"/>
    </row>
    <row r="642" ht="12.75">
      <c r="E642" s="215"/>
    </row>
    <row r="643" ht="12.75">
      <c r="E643" s="215"/>
    </row>
    <row r="644" ht="12.75">
      <c r="E644" s="215"/>
    </row>
    <row r="645" ht="12.75">
      <c r="E645" s="215"/>
    </row>
    <row r="646" ht="12.75">
      <c r="E646" s="215"/>
    </row>
    <row r="647" ht="12.75">
      <c r="E647" s="215"/>
    </row>
    <row r="648" ht="12.75">
      <c r="E648" s="215"/>
    </row>
    <row r="649" ht="12.75">
      <c r="E649" s="215"/>
    </row>
    <row r="650" ht="12.75">
      <c r="E650" s="215"/>
    </row>
    <row r="651" ht="12.75">
      <c r="E651" s="215"/>
    </row>
    <row r="652" ht="12.75">
      <c r="E652" s="215"/>
    </row>
    <row r="653" ht="12.75">
      <c r="E653" s="215"/>
    </row>
    <row r="654" ht="12.75">
      <c r="E654" s="215"/>
    </row>
    <row r="655" ht="12.75">
      <c r="E655" s="215"/>
    </row>
    <row r="656" ht="12.75">
      <c r="E656" s="215"/>
    </row>
    <row r="657" ht="12.75">
      <c r="E657" s="215"/>
    </row>
    <row r="658" ht="12.75">
      <c r="E658" s="215"/>
    </row>
    <row r="659" ht="12.75">
      <c r="E659" s="215"/>
    </row>
    <row r="660" ht="12.75">
      <c r="E660" s="215"/>
    </row>
    <row r="661" ht="12.75">
      <c r="E661" s="215"/>
    </row>
    <row r="662" ht="12.75">
      <c r="E662" s="215"/>
    </row>
    <row r="663" ht="12.75">
      <c r="E663" s="215"/>
    </row>
    <row r="664" ht="12.75">
      <c r="E664" s="215"/>
    </row>
    <row r="665" ht="12.75">
      <c r="E665" s="215"/>
    </row>
    <row r="666" ht="12.75">
      <c r="E666" s="215"/>
    </row>
    <row r="667" ht="12.75">
      <c r="E667" s="215"/>
    </row>
    <row r="668" ht="12.75">
      <c r="E668" s="215"/>
    </row>
    <row r="669" ht="12.75">
      <c r="E669" s="215"/>
    </row>
    <row r="670" ht="12.75">
      <c r="E670" s="215"/>
    </row>
    <row r="671" ht="12.75">
      <c r="E671" s="215"/>
    </row>
    <row r="672" ht="12.75">
      <c r="E672" s="215"/>
    </row>
    <row r="673" ht="12.75">
      <c r="E673" s="215"/>
    </row>
    <row r="674" ht="12.75">
      <c r="E674" s="215"/>
    </row>
    <row r="675" ht="12.75">
      <c r="E675" s="215"/>
    </row>
    <row r="676" ht="12.75">
      <c r="E676" s="215"/>
    </row>
    <row r="677" ht="12.75">
      <c r="E677" s="215"/>
    </row>
    <row r="678" ht="12.75">
      <c r="E678" s="215"/>
    </row>
    <row r="679" ht="12.75">
      <c r="E679" s="215"/>
    </row>
    <row r="680" ht="12.75">
      <c r="E680" s="215"/>
    </row>
    <row r="681" ht="12.75">
      <c r="E681" s="215"/>
    </row>
    <row r="682" ht="12.75">
      <c r="E682" s="215"/>
    </row>
    <row r="683" ht="12.75">
      <c r="E683" s="215"/>
    </row>
    <row r="684" ht="12.75">
      <c r="E684" s="215"/>
    </row>
    <row r="685" ht="12.75">
      <c r="E685" s="215"/>
    </row>
    <row r="686" ht="12.75">
      <c r="E686" s="215"/>
    </row>
    <row r="687" ht="12.75">
      <c r="E687" s="215"/>
    </row>
    <row r="688" ht="12.75">
      <c r="E688" s="215"/>
    </row>
    <row r="689" ht="12.75">
      <c r="E689" s="215"/>
    </row>
    <row r="690" ht="12.75">
      <c r="E690" s="215"/>
    </row>
    <row r="691" ht="12.75">
      <c r="E691" s="215"/>
    </row>
    <row r="692" ht="12.75">
      <c r="E692" s="215"/>
    </row>
    <row r="693" ht="12.75">
      <c r="E693" s="215"/>
    </row>
    <row r="694" ht="12.75">
      <c r="E694" s="215"/>
    </row>
    <row r="695" ht="12.75">
      <c r="E695" s="215"/>
    </row>
    <row r="696" ht="12.75">
      <c r="E696" s="215"/>
    </row>
    <row r="697" ht="12.75">
      <c r="E697" s="215"/>
    </row>
    <row r="698" ht="12.75">
      <c r="E698" s="215"/>
    </row>
    <row r="699" ht="12.75">
      <c r="E699" s="215"/>
    </row>
    <row r="700" ht="12.75">
      <c r="E700" s="215"/>
    </row>
    <row r="701" ht="12.75">
      <c r="E701" s="215"/>
    </row>
    <row r="702" ht="12.75">
      <c r="E702" s="215"/>
    </row>
    <row r="703" ht="12.75">
      <c r="E703" s="215"/>
    </row>
    <row r="704" ht="12.75">
      <c r="E704" s="215"/>
    </row>
    <row r="705" ht="12.75">
      <c r="E705" s="215"/>
    </row>
    <row r="706" ht="12.75">
      <c r="E706" s="215"/>
    </row>
    <row r="707" ht="12.75">
      <c r="E707" s="215"/>
    </row>
    <row r="708" ht="12.75">
      <c r="E708" s="215"/>
    </row>
    <row r="709" ht="12.75">
      <c r="E709" s="215"/>
    </row>
    <row r="710" ht="12.75">
      <c r="E710" s="215"/>
    </row>
    <row r="711" ht="12.75">
      <c r="E711" s="215"/>
    </row>
    <row r="712" ht="12.75">
      <c r="E712" s="215"/>
    </row>
    <row r="713" ht="12.75">
      <c r="E713" s="215"/>
    </row>
    <row r="714" ht="12.75">
      <c r="E714" s="215"/>
    </row>
    <row r="715" ht="12.75">
      <c r="E715" s="215"/>
    </row>
    <row r="716" ht="12.75">
      <c r="E716" s="215"/>
    </row>
    <row r="717" ht="12.75">
      <c r="E717" s="215"/>
    </row>
    <row r="718" ht="12.75">
      <c r="E718" s="215"/>
    </row>
    <row r="719" ht="12.75">
      <c r="E719" s="215"/>
    </row>
    <row r="720" ht="12.75">
      <c r="E720" s="215"/>
    </row>
    <row r="721" ht="12.75">
      <c r="E721" s="215"/>
    </row>
    <row r="722" ht="12.75">
      <c r="E722" s="215"/>
    </row>
    <row r="723" ht="12.75">
      <c r="E723" s="215"/>
    </row>
    <row r="724" ht="12.75">
      <c r="E724" s="215"/>
    </row>
    <row r="725" ht="12.75">
      <c r="E725" s="215"/>
    </row>
    <row r="726" ht="12.75">
      <c r="E726" s="215"/>
    </row>
    <row r="727" ht="12.75">
      <c r="E727" s="215"/>
    </row>
    <row r="728" ht="12.75">
      <c r="E728" s="215"/>
    </row>
    <row r="729" ht="12.75">
      <c r="E729" s="215"/>
    </row>
    <row r="730" ht="12.75">
      <c r="E730" s="215"/>
    </row>
    <row r="731" ht="12.75">
      <c r="E731" s="215"/>
    </row>
    <row r="732" ht="12.75">
      <c r="E732" s="215"/>
    </row>
    <row r="733" ht="12.75">
      <c r="E733" s="215"/>
    </row>
    <row r="734" ht="12.75">
      <c r="E734" s="215"/>
    </row>
    <row r="735" ht="12.75">
      <c r="E735" s="215"/>
    </row>
    <row r="736" ht="12.75">
      <c r="E736" s="215"/>
    </row>
    <row r="737" ht="12.75">
      <c r="E737" s="215"/>
    </row>
    <row r="738" ht="12.75">
      <c r="E738" s="215"/>
    </row>
    <row r="739" ht="12.75">
      <c r="E739" s="215"/>
    </row>
    <row r="740" ht="12.75">
      <c r="E740" s="215"/>
    </row>
    <row r="741" ht="12.75">
      <c r="E741" s="215"/>
    </row>
    <row r="742" ht="12.75">
      <c r="E742" s="215"/>
    </row>
    <row r="743" ht="12.75">
      <c r="E743" s="215"/>
    </row>
    <row r="744" ht="12.75">
      <c r="E744" s="215"/>
    </row>
    <row r="745" ht="12.75">
      <c r="E745" s="215"/>
    </row>
    <row r="746" ht="12.75">
      <c r="E746" s="215"/>
    </row>
    <row r="747" ht="12.75">
      <c r="E747" s="215"/>
    </row>
    <row r="748" ht="12.75">
      <c r="E748" s="215"/>
    </row>
    <row r="749" ht="12.75">
      <c r="E749" s="215"/>
    </row>
    <row r="750" ht="12.75">
      <c r="E750" s="215"/>
    </row>
    <row r="751" ht="12.75">
      <c r="E751" s="215"/>
    </row>
    <row r="752" ht="12.75">
      <c r="E752" s="215"/>
    </row>
    <row r="753" ht="12.75">
      <c r="E753" s="215"/>
    </row>
    <row r="754" ht="12.75">
      <c r="E754" s="215"/>
    </row>
    <row r="755" ht="12.75">
      <c r="E755" s="215"/>
    </row>
    <row r="756" ht="12.75">
      <c r="E756" s="215"/>
    </row>
    <row r="757" ht="12.75">
      <c r="E757" s="215"/>
    </row>
    <row r="758" ht="12.75">
      <c r="E758" s="215"/>
    </row>
    <row r="759" ht="12.75">
      <c r="E759" s="215"/>
    </row>
    <row r="760" ht="12.75">
      <c r="E760" s="215"/>
    </row>
    <row r="761" ht="12.75">
      <c r="E761" s="215"/>
    </row>
    <row r="762" ht="12.75">
      <c r="E762" s="215"/>
    </row>
    <row r="763" ht="12.75">
      <c r="E763" s="215"/>
    </row>
    <row r="764" ht="12.75">
      <c r="E764" s="215"/>
    </row>
    <row r="765" ht="12.75">
      <c r="E765" s="215"/>
    </row>
    <row r="766" ht="12.75">
      <c r="E766" s="215"/>
    </row>
    <row r="767" ht="12.75">
      <c r="E767" s="215"/>
    </row>
    <row r="768" ht="12.75">
      <c r="E768" s="215"/>
    </row>
    <row r="769" ht="12.75">
      <c r="E769" s="215"/>
    </row>
    <row r="770" ht="12.75">
      <c r="E770" s="215"/>
    </row>
    <row r="771" ht="12.75">
      <c r="E771" s="215"/>
    </row>
    <row r="772" ht="12.75">
      <c r="E772" s="215"/>
    </row>
    <row r="773" ht="12.75">
      <c r="E773" s="215"/>
    </row>
    <row r="774" ht="12.75">
      <c r="E774" s="215"/>
    </row>
    <row r="775" ht="12.75">
      <c r="E775" s="215"/>
    </row>
    <row r="776" ht="12.75">
      <c r="E776" s="215"/>
    </row>
    <row r="777" ht="12.75">
      <c r="E777" s="215"/>
    </row>
    <row r="778" ht="12.75">
      <c r="E778" s="215"/>
    </row>
    <row r="779" ht="12.75">
      <c r="E779" s="215"/>
    </row>
    <row r="780" ht="12.75">
      <c r="E780" s="215"/>
    </row>
    <row r="781" ht="12.75">
      <c r="E781" s="215"/>
    </row>
    <row r="782" ht="12.75">
      <c r="E782" s="215"/>
    </row>
    <row r="783" ht="12.75">
      <c r="E783" s="215"/>
    </row>
    <row r="784" ht="12.75">
      <c r="E784" s="215"/>
    </row>
    <row r="785" ht="12.75">
      <c r="E785" s="215"/>
    </row>
    <row r="786" ht="12.75">
      <c r="E786" s="215"/>
    </row>
    <row r="787" ht="12.75">
      <c r="E787" s="215"/>
    </row>
    <row r="788" ht="12.75">
      <c r="E788" s="215"/>
    </row>
    <row r="789" ht="12.75">
      <c r="E789" s="215"/>
    </row>
    <row r="790" ht="12.75">
      <c r="E790" s="215"/>
    </row>
    <row r="791" ht="12.75">
      <c r="E791" s="215"/>
    </row>
    <row r="792" ht="12.75">
      <c r="E792" s="215"/>
    </row>
    <row r="793" ht="12.75">
      <c r="E793" s="215"/>
    </row>
    <row r="794" ht="12.75">
      <c r="E794" s="215"/>
    </row>
    <row r="795" ht="12.75">
      <c r="E795" s="215"/>
    </row>
    <row r="796" ht="12.75">
      <c r="E796" s="215"/>
    </row>
    <row r="797" ht="12.75">
      <c r="E797" s="215"/>
    </row>
    <row r="798" ht="12.75">
      <c r="E798" s="215"/>
    </row>
    <row r="799" ht="12.75">
      <c r="E799" s="215"/>
    </row>
    <row r="800" ht="12.75">
      <c r="E800" s="215"/>
    </row>
    <row r="801" ht="12.75">
      <c r="E801" s="215"/>
    </row>
    <row r="802" ht="12.75">
      <c r="E802" s="215"/>
    </row>
    <row r="803" ht="12.75">
      <c r="E803" s="215"/>
    </row>
    <row r="804" ht="12.75">
      <c r="E804" s="215"/>
    </row>
    <row r="805" ht="12.75">
      <c r="E805" s="215"/>
    </row>
    <row r="806" ht="12.75">
      <c r="E806" s="215"/>
    </row>
    <row r="807" ht="12.75">
      <c r="E807" s="215"/>
    </row>
    <row r="808" ht="12.75">
      <c r="E808" s="215"/>
    </row>
    <row r="809" ht="12.75">
      <c r="E809" s="215"/>
    </row>
    <row r="810" ht="12.75">
      <c r="E810" s="215"/>
    </row>
    <row r="811" ht="12.75">
      <c r="E811" s="215"/>
    </row>
    <row r="812" ht="12.75">
      <c r="E812" s="215"/>
    </row>
    <row r="813" ht="12.75">
      <c r="E813" s="215"/>
    </row>
    <row r="814" ht="12.75">
      <c r="E814" s="215"/>
    </row>
    <row r="815" ht="12.75">
      <c r="E815" s="215"/>
    </row>
    <row r="816" ht="12.75">
      <c r="E816" s="215"/>
    </row>
    <row r="817" ht="12.75">
      <c r="E817" s="215"/>
    </row>
    <row r="818" ht="12.75">
      <c r="E818" s="215"/>
    </row>
    <row r="819" ht="12.75">
      <c r="E819" s="215"/>
    </row>
    <row r="820" ht="12.75">
      <c r="E820" s="215"/>
    </row>
    <row r="821" ht="12.75">
      <c r="E821" s="215"/>
    </row>
    <row r="822" ht="12.75">
      <c r="E822" s="215"/>
    </row>
    <row r="823" ht="12.75">
      <c r="E823" s="215"/>
    </row>
    <row r="824" ht="12.75">
      <c r="E824" s="215"/>
    </row>
    <row r="825" ht="12.75">
      <c r="E825" s="215"/>
    </row>
    <row r="826" ht="12.75">
      <c r="E826" s="215"/>
    </row>
    <row r="827" ht="12.75">
      <c r="E827" s="215"/>
    </row>
    <row r="828" ht="12.75">
      <c r="E828" s="215"/>
    </row>
    <row r="829" ht="12.75">
      <c r="E829" s="215"/>
    </row>
    <row r="830" ht="12.75">
      <c r="E830" s="215"/>
    </row>
    <row r="831" ht="12.75">
      <c r="E831" s="215"/>
    </row>
    <row r="832" ht="12.75">
      <c r="E832" s="215"/>
    </row>
    <row r="833" ht="12.75">
      <c r="E833" s="215"/>
    </row>
    <row r="834" ht="12.75">
      <c r="E834" s="215"/>
    </row>
    <row r="835" ht="12.75">
      <c r="E835" s="215"/>
    </row>
    <row r="836" ht="12.75">
      <c r="E836" s="215"/>
    </row>
    <row r="837" ht="12.75">
      <c r="E837" s="215"/>
    </row>
    <row r="838" ht="12.75">
      <c r="E838" s="215"/>
    </row>
    <row r="839" ht="12.75">
      <c r="E839" s="215"/>
    </row>
    <row r="840" ht="12.75">
      <c r="E840" s="215"/>
    </row>
    <row r="841" ht="12.75">
      <c r="E841" s="215"/>
    </row>
    <row r="842" ht="12.75">
      <c r="E842" s="215"/>
    </row>
    <row r="843" ht="12.75">
      <c r="E843" s="215"/>
    </row>
    <row r="844" ht="12.75">
      <c r="E844" s="215"/>
    </row>
    <row r="845" ht="12.75">
      <c r="E845" s="215"/>
    </row>
    <row r="846" ht="12.75">
      <c r="E846" s="215"/>
    </row>
    <row r="847" ht="12.75">
      <c r="E847" s="215"/>
    </row>
    <row r="848" ht="12.75">
      <c r="E848" s="215"/>
    </row>
    <row r="849" ht="12.75">
      <c r="E849" s="215"/>
    </row>
    <row r="850" ht="12.75">
      <c r="E850" s="215"/>
    </row>
    <row r="851" ht="12.75">
      <c r="E851" s="215"/>
    </row>
    <row r="852" ht="12.75">
      <c r="E852" s="215"/>
    </row>
    <row r="853" ht="12.75">
      <c r="E853" s="215"/>
    </row>
    <row r="854" ht="12.75">
      <c r="E854" s="215"/>
    </row>
    <row r="855" ht="12.75">
      <c r="E855" s="215"/>
    </row>
    <row r="856" ht="12.75">
      <c r="E856" s="215"/>
    </row>
    <row r="857" ht="12.75">
      <c r="E857" s="215"/>
    </row>
    <row r="858" ht="12.75">
      <c r="E858" s="215"/>
    </row>
    <row r="859" ht="12.75">
      <c r="E859" s="215"/>
    </row>
    <row r="860" ht="12.75">
      <c r="E860" s="215"/>
    </row>
    <row r="861" ht="12.75">
      <c r="E861" s="215"/>
    </row>
    <row r="862" ht="12.75">
      <c r="E862" s="215"/>
    </row>
    <row r="863" ht="12.75">
      <c r="E863" s="215"/>
    </row>
    <row r="864" ht="12.75">
      <c r="E864" s="215"/>
    </row>
    <row r="865" ht="12.75">
      <c r="E865" s="215"/>
    </row>
    <row r="866" ht="12.75">
      <c r="E866" s="215"/>
    </row>
    <row r="867" ht="12.75">
      <c r="E867" s="215"/>
    </row>
    <row r="868" ht="12.75">
      <c r="E868" s="215"/>
    </row>
    <row r="869" ht="12.75">
      <c r="E869" s="215"/>
    </row>
    <row r="870" ht="12.75">
      <c r="E870" s="215"/>
    </row>
    <row r="871" ht="12.75">
      <c r="E871" s="215"/>
    </row>
    <row r="872" ht="12.75">
      <c r="E872" s="215"/>
    </row>
    <row r="873" ht="12.75">
      <c r="E873" s="215"/>
    </row>
    <row r="874" ht="12.75">
      <c r="E874" s="215"/>
    </row>
    <row r="875" ht="12.75">
      <c r="E875" s="215"/>
    </row>
    <row r="876" ht="12.75">
      <c r="E876" s="215"/>
    </row>
    <row r="877" ht="12.75">
      <c r="E877" s="215"/>
    </row>
    <row r="878" ht="12.75">
      <c r="E878" s="215"/>
    </row>
    <row r="879" ht="12.75">
      <c r="E879" s="215"/>
    </row>
    <row r="880" ht="12.75">
      <c r="E880" s="215"/>
    </row>
    <row r="881" ht="12.75">
      <c r="E881" s="215"/>
    </row>
    <row r="882" ht="12.75">
      <c r="E882" s="215"/>
    </row>
    <row r="883" ht="12.75">
      <c r="E883" s="215"/>
    </row>
    <row r="884" ht="12.75">
      <c r="E884" s="215"/>
    </row>
    <row r="885" ht="12.75">
      <c r="E885" s="215"/>
    </row>
    <row r="886" ht="12.75">
      <c r="E886" s="215"/>
    </row>
    <row r="887" ht="12.75">
      <c r="E887" s="215"/>
    </row>
    <row r="888" ht="12.75">
      <c r="E888" s="215"/>
    </row>
    <row r="889" ht="12.75">
      <c r="E889" s="215"/>
    </row>
    <row r="890" ht="12.75">
      <c r="E890" s="215"/>
    </row>
    <row r="891" ht="12.75">
      <c r="E891" s="215"/>
    </row>
    <row r="892" ht="12.75">
      <c r="E892" s="215"/>
    </row>
    <row r="893" ht="12.75">
      <c r="E893" s="215"/>
    </row>
    <row r="894" ht="12.75">
      <c r="E894" s="215"/>
    </row>
    <row r="895" ht="12.75">
      <c r="E895" s="215"/>
    </row>
    <row r="896" ht="12.75">
      <c r="E896" s="215"/>
    </row>
    <row r="897" ht="12.75">
      <c r="E897" s="215"/>
    </row>
    <row r="898" ht="12.75">
      <c r="E898" s="215"/>
    </row>
    <row r="899" ht="12.75">
      <c r="E899" s="215"/>
    </row>
    <row r="900" ht="12.75">
      <c r="E900" s="215"/>
    </row>
    <row r="901" ht="12.75">
      <c r="E901" s="215"/>
    </row>
    <row r="902" ht="12.75">
      <c r="E902" s="215"/>
    </row>
    <row r="903" ht="12.75">
      <c r="E903" s="215"/>
    </row>
    <row r="904" ht="12.75">
      <c r="E904" s="215"/>
    </row>
    <row r="905" ht="12.75">
      <c r="E905" s="215"/>
    </row>
    <row r="906" ht="12.75">
      <c r="E906" s="215"/>
    </row>
    <row r="907" ht="12.75">
      <c r="E907" s="215"/>
    </row>
    <row r="908" ht="12.75">
      <c r="E908" s="215"/>
    </row>
    <row r="909" ht="12.75">
      <c r="E909" s="215"/>
    </row>
    <row r="910" ht="12.75">
      <c r="E910" s="215"/>
    </row>
    <row r="911" ht="12.75">
      <c r="E911" s="215"/>
    </row>
    <row r="912" ht="12.75">
      <c r="E912" s="215"/>
    </row>
    <row r="913" ht="12.75">
      <c r="E913" s="215"/>
    </row>
    <row r="914" ht="12.75">
      <c r="E914" s="215"/>
    </row>
    <row r="915" ht="12.75">
      <c r="E915" s="215"/>
    </row>
    <row r="916" ht="12.75">
      <c r="E916" s="215"/>
    </row>
    <row r="917" ht="12.75">
      <c r="E917" s="215"/>
    </row>
    <row r="918" ht="12.75">
      <c r="E918" s="215"/>
    </row>
    <row r="919" ht="12.75">
      <c r="E919" s="215"/>
    </row>
    <row r="920" ht="12.75">
      <c r="E920" s="215"/>
    </row>
    <row r="921" ht="12.75">
      <c r="E921" s="215"/>
    </row>
    <row r="922" ht="12.75">
      <c r="E922" s="215"/>
    </row>
    <row r="923" ht="12.75">
      <c r="E923" s="215"/>
    </row>
    <row r="924" ht="12.75">
      <c r="E924" s="215"/>
    </row>
    <row r="925" ht="12.75">
      <c r="E925" s="215"/>
    </row>
    <row r="926" ht="12.75">
      <c r="E926" s="215"/>
    </row>
    <row r="927" ht="12.75">
      <c r="E927" s="215"/>
    </row>
    <row r="928" ht="12.75">
      <c r="E928" s="215"/>
    </row>
    <row r="929" ht="12.75">
      <c r="E929" s="215"/>
    </row>
    <row r="930" ht="12.75">
      <c r="E930" s="215"/>
    </row>
    <row r="931" ht="12.75">
      <c r="E931" s="215"/>
    </row>
    <row r="932" ht="12.75">
      <c r="E932" s="215"/>
    </row>
    <row r="933" ht="12.75">
      <c r="E933" s="215"/>
    </row>
    <row r="934" ht="12.75">
      <c r="E934" s="215"/>
    </row>
    <row r="935" ht="12.75">
      <c r="E935" s="215"/>
    </row>
    <row r="936" ht="12.75">
      <c r="E936" s="215"/>
    </row>
    <row r="937" ht="12.75">
      <c r="E937" s="215"/>
    </row>
    <row r="938" ht="12.75">
      <c r="E938" s="215"/>
    </row>
    <row r="939" ht="12.75">
      <c r="E939" s="215"/>
    </row>
    <row r="940" ht="12.75">
      <c r="E940" s="215"/>
    </row>
    <row r="941" ht="12.75">
      <c r="E941" s="215"/>
    </row>
    <row r="942" ht="12.75">
      <c r="E942" s="215"/>
    </row>
    <row r="943" ht="12.75">
      <c r="E943" s="215"/>
    </row>
    <row r="944" ht="12.75">
      <c r="E944" s="215"/>
    </row>
    <row r="945" ht="12.75">
      <c r="E945" s="215"/>
    </row>
    <row r="946" ht="12.75">
      <c r="E946" s="215"/>
    </row>
    <row r="947" ht="12.75">
      <c r="E947" s="215"/>
    </row>
    <row r="948" ht="12.75">
      <c r="E948" s="215"/>
    </row>
    <row r="949" ht="12.75">
      <c r="E949" s="215"/>
    </row>
    <row r="950" ht="12.75">
      <c r="E950" s="215"/>
    </row>
    <row r="951" ht="12.75">
      <c r="E951" s="215"/>
    </row>
    <row r="952" ht="12.75">
      <c r="E952" s="215"/>
    </row>
    <row r="953" ht="12.75">
      <c r="E953" s="215"/>
    </row>
    <row r="954" ht="12.75">
      <c r="E954" s="215"/>
    </row>
    <row r="955" ht="12.75">
      <c r="E955" s="215"/>
    </row>
    <row r="956" ht="12.75">
      <c r="E956" s="215"/>
    </row>
    <row r="957" ht="12.75">
      <c r="E957" s="215"/>
    </row>
    <row r="958" ht="12.75">
      <c r="E958" s="215"/>
    </row>
    <row r="959" ht="12.75">
      <c r="E959" s="215"/>
    </row>
    <row r="960" ht="12.75">
      <c r="E960" s="215"/>
    </row>
    <row r="961" ht="12.75">
      <c r="E961" s="215"/>
    </row>
    <row r="962" ht="12.75">
      <c r="E962" s="215"/>
    </row>
    <row r="963" ht="12.75">
      <c r="E963" s="215"/>
    </row>
    <row r="964" ht="12.75">
      <c r="E964" s="215"/>
    </row>
    <row r="965" ht="12.75">
      <c r="E965" s="215"/>
    </row>
    <row r="966" ht="12.75">
      <c r="E966" s="215"/>
    </row>
    <row r="967" ht="12.75">
      <c r="E967" s="215"/>
    </row>
    <row r="968" ht="12.75">
      <c r="E968" s="215"/>
    </row>
    <row r="969" ht="12.75">
      <c r="E969" s="215"/>
    </row>
    <row r="970" ht="12.75">
      <c r="E970" s="215"/>
    </row>
    <row r="971" ht="12.75">
      <c r="E971" s="215"/>
    </row>
    <row r="972" ht="12.75">
      <c r="E972" s="215"/>
    </row>
    <row r="973" ht="12.75">
      <c r="E973" s="215"/>
    </row>
    <row r="974" ht="12.75">
      <c r="E974" s="215"/>
    </row>
    <row r="975" ht="12.75">
      <c r="E975" s="215"/>
    </row>
    <row r="976" ht="12.75">
      <c r="E976" s="215"/>
    </row>
    <row r="977" ht="12.75">
      <c r="E977" s="215"/>
    </row>
    <row r="978" ht="12.75">
      <c r="E978" s="215"/>
    </row>
    <row r="979" ht="12.75">
      <c r="E979" s="215"/>
    </row>
    <row r="980" ht="12.75">
      <c r="E980" s="215"/>
    </row>
    <row r="981" ht="12.75">
      <c r="E981" s="215"/>
    </row>
    <row r="982" ht="12.75">
      <c r="E982" s="215"/>
    </row>
    <row r="983" ht="12.75">
      <c r="E983" s="215"/>
    </row>
    <row r="984" ht="12.75">
      <c r="E984" s="215"/>
    </row>
    <row r="985" ht="12.75">
      <c r="E985" s="215"/>
    </row>
    <row r="986" ht="12.75">
      <c r="E986" s="215"/>
    </row>
    <row r="987" ht="12.75">
      <c r="E987" s="215"/>
    </row>
    <row r="988" ht="12.75">
      <c r="E988" s="215"/>
    </row>
    <row r="989" ht="12.75">
      <c r="E989" s="215"/>
    </row>
    <row r="990" ht="12.75">
      <c r="E990" s="215"/>
    </row>
    <row r="991" ht="12.75">
      <c r="E991" s="215"/>
    </row>
    <row r="992" ht="12.75">
      <c r="E992" s="215"/>
    </row>
    <row r="993" ht="12.75">
      <c r="E993" s="215"/>
    </row>
    <row r="994" ht="12.75">
      <c r="E994" s="215"/>
    </row>
    <row r="995" ht="12.75">
      <c r="E995" s="215"/>
    </row>
    <row r="996" ht="12.75">
      <c r="E996" s="215"/>
    </row>
    <row r="997" ht="12.75">
      <c r="E997" s="215"/>
    </row>
    <row r="998" ht="12.75">
      <c r="E998" s="215"/>
    </row>
    <row r="999" ht="12.75">
      <c r="E999" s="215"/>
    </row>
    <row r="1000" ht="12.75">
      <c r="E1000" s="215"/>
    </row>
    <row r="1001" ht="12.75">
      <c r="E1001" s="215"/>
    </row>
    <row r="1002" ht="12.75">
      <c r="E1002" s="215"/>
    </row>
    <row r="1003" ht="12.75">
      <c r="E1003" s="215"/>
    </row>
    <row r="1004" ht="12.75">
      <c r="E1004" s="215"/>
    </row>
    <row r="1005" ht="12.75">
      <c r="E1005" s="215"/>
    </row>
    <row r="1006" ht="12.75">
      <c r="E1006" s="215"/>
    </row>
    <row r="1007" ht="12.75">
      <c r="E1007" s="215"/>
    </row>
    <row r="1008" ht="12.75">
      <c r="E1008" s="215"/>
    </row>
    <row r="1009" ht="12.75">
      <c r="E1009" s="215"/>
    </row>
    <row r="1010" ht="12.75">
      <c r="E1010" s="215"/>
    </row>
    <row r="1011" ht="12.75">
      <c r="E1011" s="215"/>
    </row>
    <row r="1012" ht="12.75">
      <c r="E1012" s="215"/>
    </row>
    <row r="1013" ht="12.75">
      <c r="E1013" s="215"/>
    </row>
    <row r="1014" ht="12.75">
      <c r="E1014" s="215"/>
    </row>
    <row r="1015" ht="12.75">
      <c r="E1015" s="215"/>
    </row>
    <row r="1016" ht="12.75">
      <c r="E1016" s="215"/>
    </row>
    <row r="1017" ht="12.75">
      <c r="E1017" s="215"/>
    </row>
    <row r="1018" ht="12.75">
      <c r="E1018" s="215"/>
    </row>
    <row r="1019" ht="12.75">
      <c r="E1019" s="215"/>
    </row>
    <row r="1020" ht="12.75">
      <c r="E1020" s="215"/>
    </row>
    <row r="1021" ht="12.75">
      <c r="E1021" s="215"/>
    </row>
    <row r="1022" ht="12.75">
      <c r="E1022" s="215"/>
    </row>
    <row r="1023" ht="12.75">
      <c r="E1023" s="215"/>
    </row>
    <row r="1024" ht="12.75">
      <c r="E1024" s="215"/>
    </row>
    <row r="1025" ht="12.75">
      <c r="E1025" s="215"/>
    </row>
    <row r="1026" ht="12.75">
      <c r="E1026" s="215"/>
    </row>
    <row r="1027" ht="12.75">
      <c r="E1027" s="215"/>
    </row>
    <row r="1028" ht="12.75">
      <c r="E1028" s="215"/>
    </row>
    <row r="1029" ht="12.75">
      <c r="E1029" s="215"/>
    </row>
    <row r="1030" ht="12.75">
      <c r="E1030" s="215"/>
    </row>
    <row r="1031" ht="12.75">
      <c r="E1031" s="215"/>
    </row>
    <row r="1032" ht="12.75">
      <c r="E1032" s="215"/>
    </row>
    <row r="1033" ht="12.75">
      <c r="E1033" s="215"/>
    </row>
    <row r="1034" ht="12.75">
      <c r="E1034" s="215"/>
    </row>
    <row r="1035" ht="12.75">
      <c r="E1035" s="215"/>
    </row>
    <row r="1036" ht="12.75">
      <c r="E1036" s="215"/>
    </row>
    <row r="1037" ht="12.75">
      <c r="E1037" s="215"/>
    </row>
    <row r="1038" ht="12.75">
      <c r="E1038" s="215"/>
    </row>
    <row r="1039" ht="12.75">
      <c r="E1039" s="215"/>
    </row>
    <row r="1040" ht="12.75">
      <c r="E1040" s="215"/>
    </row>
    <row r="1041" ht="12.75">
      <c r="E1041" s="215"/>
    </row>
    <row r="1042" ht="12.75">
      <c r="E1042" s="215"/>
    </row>
    <row r="1043" ht="12.75">
      <c r="E1043" s="215"/>
    </row>
    <row r="1044" ht="12.75">
      <c r="E1044" s="215"/>
    </row>
    <row r="1045" ht="12.75">
      <c r="E1045" s="215"/>
    </row>
    <row r="1046" ht="12.75">
      <c r="E1046" s="215"/>
    </row>
    <row r="1047" ht="12.75">
      <c r="E1047" s="215"/>
    </row>
    <row r="1048" ht="12.75">
      <c r="E1048" s="215"/>
    </row>
    <row r="1049" ht="12.75">
      <c r="E1049" s="215"/>
    </row>
    <row r="1050" ht="12.75">
      <c r="E1050" s="215"/>
    </row>
    <row r="1051" ht="12.75">
      <c r="E1051" s="215"/>
    </row>
    <row r="1052" ht="12.75">
      <c r="E1052" s="215"/>
    </row>
    <row r="1053" ht="12.75">
      <c r="E1053" s="215"/>
    </row>
    <row r="1054" ht="12.75">
      <c r="E1054" s="215"/>
    </row>
    <row r="1055" ht="12.75">
      <c r="E1055" s="215"/>
    </row>
    <row r="1056" ht="12.75">
      <c r="E1056" s="215"/>
    </row>
    <row r="1057" ht="12.75">
      <c r="E1057" s="215"/>
    </row>
    <row r="1058" ht="12.75">
      <c r="E1058" s="215"/>
    </row>
    <row r="1059" ht="12.75">
      <c r="E1059" s="215"/>
    </row>
    <row r="1060" ht="12.75">
      <c r="E1060" s="215"/>
    </row>
    <row r="1061" ht="12.75">
      <c r="E1061" s="215"/>
    </row>
    <row r="1062" ht="12.75">
      <c r="E1062" s="215"/>
    </row>
    <row r="1063" ht="12.75">
      <c r="E1063" s="215"/>
    </row>
    <row r="1064" ht="12.75">
      <c r="E1064" s="215"/>
    </row>
    <row r="1065" ht="12.75">
      <c r="E1065" s="215"/>
    </row>
    <row r="1066" ht="12.75">
      <c r="E1066" s="215"/>
    </row>
    <row r="1067" ht="12.75">
      <c r="E1067" s="215"/>
    </row>
    <row r="1068" ht="12.75">
      <c r="E1068" s="215"/>
    </row>
    <row r="1069" ht="12.75">
      <c r="E1069" s="215"/>
    </row>
    <row r="1070" ht="12.75">
      <c r="E1070" s="215"/>
    </row>
    <row r="1071" ht="12.75">
      <c r="E1071" s="215"/>
    </row>
    <row r="1072" ht="12.75">
      <c r="E1072" s="215"/>
    </row>
    <row r="1073" ht="12.75">
      <c r="E1073" s="215"/>
    </row>
    <row r="1074" ht="12.75">
      <c r="E1074" s="215"/>
    </row>
    <row r="1075" ht="12.75">
      <c r="E1075" s="215"/>
    </row>
    <row r="1076" ht="12.75">
      <c r="E1076" s="215"/>
    </row>
    <row r="1077" ht="12.75">
      <c r="E1077" s="215"/>
    </row>
    <row r="1078" ht="12.75">
      <c r="E1078" s="215"/>
    </row>
    <row r="1079" ht="12.75">
      <c r="E1079" s="215"/>
    </row>
    <row r="1080" ht="12.75">
      <c r="E1080" s="215"/>
    </row>
    <row r="1081" ht="12.75">
      <c r="E1081" s="215"/>
    </row>
    <row r="1082" ht="12.75">
      <c r="E1082" s="215"/>
    </row>
    <row r="1083" ht="12.75">
      <c r="E1083" s="215"/>
    </row>
    <row r="1084" ht="12.75">
      <c r="E1084" s="215"/>
    </row>
    <row r="1085" ht="12.75">
      <c r="E1085" s="215"/>
    </row>
    <row r="1086" ht="12.75">
      <c r="E1086" s="215"/>
    </row>
    <row r="1087" ht="12.75">
      <c r="E1087" s="215"/>
    </row>
    <row r="1088" ht="12.75">
      <c r="E1088" s="215"/>
    </row>
    <row r="1089" ht="12.75">
      <c r="E1089" s="215"/>
    </row>
    <row r="1090" ht="12.75">
      <c r="E1090" s="215"/>
    </row>
    <row r="1091" ht="12.75">
      <c r="E1091" s="215"/>
    </row>
    <row r="1092" ht="12.75">
      <c r="E1092" s="215"/>
    </row>
    <row r="1093" ht="12.75">
      <c r="E1093" s="215"/>
    </row>
    <row r="1094" ht="12.75">
      <c r="E1094" s="215"/>
    </row>
    <row r="1095" ht="12.75">
      <c r="E1095" s="215"/>
    </row>
    <row r="1096" ht="12.75">
      <c r="E1096" s="215"/>
    </row>
    <row r="1097" ht="12.75">
      <c r="E1097" s="215"/>
    </row>
    <row r="1098" ht="12.75">
      <c r="E1098" s="215"/>
    </row>
    <row r="1099" ht="12.75">
      <c r="E1099" s="215"/>
    </row>
    <row r="1100" ht="12.75">
      <c r="E1100" s="215"/>
    </row>
    <row r="1101" ht="12.75">
      <c r="E1101" s="215"/>
    </row>
    <row r="1102" ht="12.75">
      <c r="E1102" s="215"/>
    </row>
    <row r="1103" ht="12.75">
      <c r="E1103" s="215"/>
    </row>
    <row r="1104" ht="12.75">
      <c r="E1104" s="215"/>
    </row>
    <row r="1105" ht="12.75">
      <c r="E1105" s="215"/>
    </row>
    <row r="1106" ht="12.75">
      <c r="E1106" s="215"/>
    </row>
    <row r="1107" ht="12.75">
      <c r="E1107" s="215"/>
    </row>
    <row r="1108" ht="12.75">
      <c r="E1108" s="215"/>
    </row>
    <row r="1109" ht="12.75">
      <c r="E1109" s="215"/>
    </row>
    <row r="1110" ht="12.75">
      <c r="E1110" s="215"/>
    </row>
    <row r="1111" ht="12.75">
      <c r="E1111" s="215"/>
    </row>
    <row r="1112" ht="12.75">
      <c r="E1112" s="215"/>
    </row>
    <row r="1113" ht="12.75">
      <c r="E1113" s="215"/>
    </row>
    <row r="1114" ht="12.75">
      <c r="E1114" s="215"/>
    </row>
    <row r="1115" ht="12.75">
      <c r="E1115" s="215"/>
    </row>
    <row r="1116" ht="12.75">
      <c r="E1116" s="215"/>
    </row>
    <row r="1117" ht="12.75">
      <c r="E1117" s="215"/>
    </row>
    <row r="1118" ht="12.75">
      <c r="E1118" s="215"/>
    </row>
    <row r="1119" ht="12.75">
      <c r="E1119" s="215"/>
    </row>
    <row r="1120" ht="12.75">
      <c r="E1120" s="215"/>
    </row>
    <row r="1121" ht="12.75">
      <c r="E1121" s="215"/>
    </row>
    <row r="1122" ht="12.75">
      <c r="E1122" s="215"/>
    </row>
    <row r="1123" ht="12.75">
      <c r="E1123" s="215"/>
    </row>
    <row r="1124" ht="12.75">
      <c r="E1124" s="215"/>
    </row>
    <row r="1125" ht="12.75">
      <c r="E1125" s="215"/>
    </row>
    <row r="1126" ht="12.75">
      <c r="E1126" s="215"/>
    </row>
    <row r="1127" ht="12.75">
      <c r="E1127" s="215"/>
    </row>
    <row r="1128" ht="12.75">
      <c r="E1128" s="215"/>
    </row>
    <row r="1129" ht="12.75">
      <c r="E1129" s="215"/>
    </row>
    <row r="1130" ht="12.75">
      <c r="E1130" s="215"/>
    </row>
    <row r="1131" ht="12.75">
      <c r="E1131" s="215"/>
    </row>
    <row r="1132" ht="12.75">
      <c r="E1132" s="215"/>
    </row>
    <row r="1133" ht="12.75">
      <c r="E1133" s="215"/>
    </row>
    <row r="1134" ht="12.75">
      <c r="E1134" s="215"/>
    </row>
    <row r="1135" ht="12.75">
      <c r="E1135" s="215"/>
    </row>
    <row r="1136" ht="12.75">
      <c r="E1136" s="215"/>
    </row>
    <row r="1137" ht="12.75">
      <c r="E1137" s="215"/>
    </row>
    <row r="1138" ht="12.75">
      <c r="E1138" s="215"/>
    </row>
    <row r="1139" ht="12.75">
      <c r="E1139" s="215"/>
    </row>
    <row r="1140" ht="12.75">
      <c r="E1140" s="215"/>
    </row>
    <row r="1141" ht="12.75">
      <c r="E1141" s="215"/>
    </row>
    <row r="1142" ht="12.75">
      <c r="E1142" s="215"/>
    </row>
    <row r="1143" ht="12.75">
      <c r="E1143" s="215"/>
    </row>
    <row r="1144" ht="12.75">
      <c r="E1144" s="215"/>
    </row>
    <row r="1145" ht="12.75">
      <c r="E1145" s="215"/>
    </row>
    <row r="1146" ht="12.75">
      <c r="E1146" s="215"/>
    </row>
    <row r="1147" ht="12.75">
      <c r="E1147" s="215"/>
    </row>
    <row r="1148" ht="12.75">
      <c r="E1148" s="215"/>
    </row>
    <row r="1149" ht="12.75">
      <c r="E1149" s="215"/>
    </row>
    <row r="1150" ht="12.75">
      <c r="E1150" s="215"/>
    </row>
    <row r="1151" ht="12.75">
      <c r="E1151" s="215"/>
    </row>
    <row r="1152" ht="12.75">
      <c r="E1152" s="215"/>
    </row>
    <row r="1153" ht="12.75">
      <c r="E1153" s="215"/>
    </row>
    <row r="1154" ht="12.75">
      <c r="E1154" s="215"/>
    </row>
    <row r="1155" ht="12.75">
      <c r="E1155" s="215"/>
    </row>
    <row r="1156" ht="12.75">
      <c r="E1156" s="215"/>
    </row>
    <row r="1157" ht="12.75">
      <c r="E1157" s="215"/>
    </row>
    <row r="1158" ht="12.75">
      <c r="E1158" s="215"/>
    </row>
    <row r="1159" ht="12.75">
      <c r="E1159" s="215"/>
    </row>
    <row r="1160" ht="12.75">
      <c r="E1160" s="215"/>
    </row>
    <row r="1161" ht="12.75">
      <c r="E1161" s="215"/>
    </row>
    <row r="1162" ht="12.75">
      <c r="E1162" s="215"/>
    </row>
    <row r="1163" ht="12.75">
      <c r="E1163" s="215"/>
    </row>
    <row r="1164" ht="12.75">
      <c r="E1164" s="215"/>
    </row>
    <row r="1165" ht="12.75">
      <c r="E1165" s="215"/>
    </row>
    <row r="1166" ht="12.75">
      <c r="E1166" s="215"/>
    </row>
    <row r="1167" ht="12.75">
      <c r="E1167" s="215"/>
    </row>
    <row r="1168" ht="12.75">
      <c r="E1168" s="215"/>
    </row>
    <row r="1169" ht="12.75">
      <c r="E1169" s="215"/>
    </row>
    <row r="1170" ht="12.75">
      <c r="E1170" s="215"/>
    </row>
    <row r="1171" ht="12.75">
      <c r="E1171" s="215"/>
    </row>
    <row r="1172" ht="12.75">
      <c r="E1172" s="215"/>
    </row>
    <row r="1173" ht="12.75">
      <c r="E1173" s="215"/>
    </row>
    <row r="1174" ht="12.75">
      <c r="E1174" s="215"/>
    </row>
    <row r="1175" ht="12.75">
      <c r="E1175" s="215"/>
    </row>
    <row r="1176" ht="12.75">
      <c r="E1176" s="215"/>
    </row>
    <row r="1177" ht="12.75">
      <c r="E1177" s="215"/>
    </row>
    <row r="1178" ht="12.75">
      <c r="E1178" s="215"/>
    </row>
    <row r="1179" ht="12.75">
      <c r="E1179" s="215"/>
    </row>
    <row r="1180" ht="12.75">
      <c r="E1180" s="215"/>
    </row>
    <row r="1181" ht="12.75">
      <c r="E1181" s="215"/>
    </row>
    <row r="1182" ht="12.75">
      <c r="E1182" s="215"/>
    </row>
    <row r="1183" ht="12.75">
      <c r="E1183" s="215"/>
    </row>
    <row r="1184" ht="12.75">
      <c r="E1184" s="215"/>
    </row>
    <row r="1185" ht="12.75">
      <c r="E1185" s="215"/>
    </row>
    <row r="1186" ht="12.75">
      <c r="E1186" s="215"/>
    </row>
    <row r="1187" ht="12.75">
      <c r="E1187" s="215"/>
    </row>
    <row r="1188" ht="12.75">
      <c r="E1188" s="215"/>
    </row>
    <row r="1189" ht="12.75">
      <c r="E1189" s="215"/>
    </row>
    <row r="1190" ht="12.75">
      <c r="E1190" s="215"/>
    </row>
    <row r="1191" ht="12.75">
      <c r="E1191" s="215"/>
    </row>
    <row r="1192" ht="12.75">
      <c r="E1192" s="215"/>
    </row>
    <row r="1193" ht="12.75">
      <c r="E1193" s="215"/>
    </row>
    <row r="1194" ht="12.75">
      <c r="E1194" s="215"/>
    </row>
    <row r="1195" ht="12.75">
      <c r="E1195" s="215"/>
    </row>
    <row r="1196" ht="12.75">
      <c r="E1196" s="215"/>
    </row>
    <row r="1197" ht="12.75">
      <c r="E1197" s="215"/>
    </row>
    <row r="1198" ht="12.75">
      <c r="E1198" s="215"/>
    </row>
    <row r="1199" ht="12.75">
      <c r="E1199" s="215"/>
    </row>
    <row r="1200" ht="12.75">
      <c r="E1200" s="215"/>
    </row>
    <row r="1201" ht="12.75">
      <c r="E1201" s="215"/>
    </row>
    <row r="1202" ht="12.75">
      <c r="E1202" s="215"/>
    </row>
    <row r="1203" ht="12.75">
      <c r="E1203" s="215"/>
    </row>
    <row r="1204" ht="12.75">
      <c r="E1204" s="215"/>
    </row>
    <row r="1205" ht="12.75">
      <c r="E1205" s="215"/>
    </row>
    <row r="1206" ht="12.75">
      <c r="E1206" s="215"/>
    </row>
    <row r="1207" ht="12.75">
      <c r="E1207" s="215"/>
    </row>
    <row r="1208" ht="12.75">
      <c r="E1208" s="215"/>
    </row>
    <row r="1209" ht="12.75">
      <c r="E1209" s="215"/>
    </row>
    <row r="1210" ht="12.75">
      <c r="E1210" s="215"/>
    </row>
    <row r="1211" ht="12.75">
      <c r="E1211" s="215"/>
    </row>
    <row r="1212" ht="12.75">
      <c r="E1212" s="215"/>
    </row>
    <row r="1213" ht="12.75">
      <c r="E1213" s="215"/>
    </row>
    <row r="1214" ht="12.75">
      <c r="E1214" s="215"/>
    </row>
    <row r="1215" ht="12.75">
      <c r="E1215" s="215"/>
    </row>
    <row r="1216" ht="12.75">
      <c r="E1216" s="215"/>
    </row>
    <row r="1217" ht="12.75">
      <c r="E1217" s="215"/>
    </row>
    <row r="1218" ht="12.75">
      <c r="E1218" s="215"/>
    </row>
    <row r="1219" ht="12.75">
      <c r="E1219" s="215"/>
    </row>
    <row r="1220" ht="12.75">
      <c r="E1220" s="215"/>
    </row>
    <row r="1221" ht="12.75">
      <c r="E1221" s="215"/>
    </row>
    <row r="1222" ht="12.75">
      <c r="E1222" s="215"/>
    </row>
    <row r="1223" ht="12.75">
      <c r="E1223" s="215"/>
    </row>
    <row r="1224" ht="12.75">
      <c r="E1224" s="215"/>
    </row>
    <row r="1225" ht="12.75">
      <c r="E1225" s="215"/>
    </row>
    <row r="1226" ht="12.75">
      <c r="E1226" s="215"/>
    </row>
    <row r="1227" ht="12.75">
      <c r="E1227" s="215"/>
    </row>
    <row r="1228" ht="12.75">
      <c r="E1228" s="215"/>
    </row>
    <row r="1229" ht="12.75">
      <c r="E1229" s="215"/>
    </row>
    <row r="1230" ht="12.75">
      <c r="E1230" s="215"/>
    </row>
    <row r="1231" ht="12.75">
      <c r="E1231" s="215"/>
    </row>
    <row r="1232" ht="12.75">
      <c r="E1232" s="215"/>
    </row>
    <row r="1233" ht="12.75">
      <c r="E1233" s="215"/>
    </row>
    <row r="1234" ht="12.75">
      <c r="E1234" s="215"/>
    </row>
    <row r="1235" ht="12.75">
      <c r="E1235" s="215"/>
    </row>
    <row r="1236" ht="12.75">
      <c r="E1236" s="215"/>
    </row>
    <row r="1237" ht="12.75">
      <c r="E1237" s="215"/>
    </row>
    <row r="1238" ht="12.75">
      <c r="E1238" s="215"/>
    </row>
    <row r="1239" ht="12.75">
      <c r="E1239" s="215"/>
    </row>
    <row r="1240" ht="12.75">
      <c r="E1240" s="215"/>
    </row>
    <row r="1241" ht="12.75">
      <c r="E1241" s="215"/>
    </row>
    <row r="1242" ht="12.75">
      <c r="E1242" s="215"/>
    </row>
    <row r="1243" ht="12.75">
      <c r="E1243" s="215"/>
    </row>
    <row r="1244" ht="12.75">
      <c r="E1244" s="215"/>
    </row>
    <row r="1245" ht="12.75">
      <c r="E1245" s="215"/>
    </row>
    <row r="1246" ht="12.75">
      <c r="E1246" s="215"/>
    </row>
    <row r="1247" ht="12.75">
      <c r="E1247" s="215"/>
    </row>
    <row r="1248" ht="12.75">
      <c r="E1248" s="215"/>
    </row>
    <row r="1249" ht="12.75">
      <c r="E1249" s="215"/>
    </row>
    <row r="1250" ht="12.75">
      <c r="E1250" s="215"/>
    </row>
    <row r="1251" ht="12.75">
      <c r="E1251" s="215"/>
    </row>
    <row r="1252" ht="12.75">
      <c r="E1252" s="215"/>
    </row>
    <row r="1253" ht="12.75">
      <c r="E1253" s="215"/>
    </row>
    <row r="1254" ht="12.75">
      <c r="E1254" s="215"/>
    </row>
    <row r="1255" ht="12.75">
      <c r="E1255" s="215"/>
    </row>
    <row r="1256" ht="12.75">
      <c r="E1256" s="215"/>
    </row>
    <row r="1257" ht="12.75">
      <c r="E1257" s="215"/>
    </row>
    <row r="1258" ht="12.75">
      <c r="E1258" s="215"/>
    </row>
    <row r="1259" ht="12.75">
      <c r="E1259" s="215"/>
    </row>
    <row r="1260" ht="12.75">
      <c r="E1260" s="215"/>
    </row>
    <row r="1261" ht="12.75">
      <c r="E1261" s="215"/>
    </row>
    <row r="1262" ht="12.75">
      <c r="E1262" s="215"/>
    </row>
    <row r="1263" ht="12.75">
      <c r="E1263" s="215"/>
    </row>
    <row r="1264" ht="12.75">
      <c r="E1264" s="215"/>
    </row>
    <row r="1265" ht="12.75">
      <c r="E1265" s="215"/>
    </row>
    <row r="1266" ht="12.75">
      <c r="E1266" s="215"/>
    </row>
    <row r="1267" ht="12.75">
      <c r="E1267" s="215"/>
    </row>
    <row r="1268" ht="12.75">
      <c r="E1268" s="215"/>
    </row>
    <row r="1269" ht="12.75">
      <c r="E1269" s="215"/>
    </row>
    <row r="1270" ht="12.75">
      <c r="E1270" s="215"/>
    </row>
    <row r="1271" ht="12.75">
      <c r="E1271" s="215"/>
    </row>
    <row r="1272" ht="12.75">
      <c r="E1272" s="215"/>
    </row>
    <row r="1273" ht="12.75">
      <c r="E1273" s="215"/>
    </row>
    <row r="1274" ht="12.75">
      <c r="E1274" s="215"/>
    </row>
    <row r="1275" ht="12.75">
      <c r="E1275" s="215"/>
    </row>
    <row r="1276" ht="12.75">
      <c r="E1276" s="215"/>
    </row>
    <row r="1277" ht="12.75">
      <c r="E1277" s="215"/>
    </row>
    <row r="1278" ht="12.75">
      <c r="E1278" s="215"/>
    </row>
    <row r="1279" ht="12.75">
      <c r="E1279" s="215"/>
    </row>
    <row r="1280" ht="12.75">
      <c r="E1280" s="215"/>
    </row>
    <row r="1281" ht="12.75">
      <c r="E1281" s="215"/>
    </row>
    <row r="1282" ht="12.75">
      <c r="E1282" s="215"/>
    </row>
    <row r="1283" ht="12.75">
      <c r="E1283" s="215"/>
    </row>
    <row r="1284" ht="12.75">
      <c r="E1284" s="215"/>
    </row>
    <row r="1285" ht="12.75">
      <c r="E1285" s="215"/>
    </row>
    <row r="1286" ht="12.75">
      <c r="E1286" s="215"/>
    </row>
    <row r="1287" ht="12.75">
      <c r="E1287" s="215"/>
    </row>
    <row r="1288" ht="12.75">
      <c r="E1288" s="215"/>
    </row>
    <row r="1289" ht="12.75">
      <c r="E1289" s="215"/>
    </row>
    <row r="1290" ht="12.75">
      <c r="E1290" s="215"/>
    </row>
    <row r="1291" ht="12.75">
      <c r="E1291" s="215"/>
    </row>
    <row r="1292" ht="12.75">
      <c r="E1292" s="215"/>
    </row>
    <row r="1293" ht="12.75">
      <c r="E1293" s="215"/>
    </row>
    <row r="1294" ht="12.75">
      <c r="E1294" s="215"/>
    </row>
    <row r="1295" ht="12.75">
      <c r="E1295" s="215"/>
    </row>
    <row r="1296" ht="12.75">
      <c r="E1296" s="215"/>
    </row>
    <row r="1297" ht="12.75">
      <c r="E1297" s="215"/>
    </row>
    <row r="1298" ht="12.75">
      <c r="E1298" s="215"/>
    </row>
    <row r="1299" ht="12.75">
      <c r="E1299" s="215"/>
    </row>
    <row r="1300" ht="12.75">
      <c r="E1300" s="215"/>
    </row>
    <row r="1301" ht="12.75">
      <c r="E1301" s="215"/>
    </row>
    <row r="1302" ht="12.75">
      <c r="E1302" s="215"/>
    </row>
    <row r="1303" ht="12.75">
      <c r="E1303" s="215"/>
    </row>
    <row r="1304" ht="12.75">
      <c r="E1304" s="215"/>
    </row>
    <row r="1305" ht="12.75">
      <c r="E1305" s="215"/>
    </row>
    <row r="1306" ht="12.75">
      <c r="E1306" s="215"/>
    </row>
    <row r="1307" ht="12.75">
      <c r="E1307" s="215"/>
    </row>
    <row r="1308" ht="12.75">
      <c r="E1308" s="215"/>
    </row>
    <row r="1309" ht="12.75">
      <c r="E1309" s="215"/>
    </row>
    <row r="1310" ht="12.75">
      <c r="E1310" s="215"/>
    </row>
    <row r="1311" ht="12.75">
      <c r="E1311" s="215"/>
    </row>
    <row r="1312" ht="12.75">
      <c r="E1312" s="215"/>
    </row>
    <row r="1313" ht="12.75">
      <c r="E1313" s="215"/>
    </row>
    <row r="1314" ht="12.75">
      <c r="E1314" s="215"/>
    </row>
    <row r="1315" ht="12.75">
      <c r="E1315" s="215"/>
    </row>
    <row r="1316" ht="12.75">
      <c r="E1316" s="215"/>
    </row>
    <row r="1317" ht="12.75">
      <c r="E1317" s="215"/>
    </row>
    <row r="1318" ht="12.75">
      <c r="E1318" s="215"/>
    </row>
    <row r="1319" ht="12.75">
      <c r="E1319" s="215"/>
    </row>
    <row r="1320" ht="12.75">
      <c r="E1320" s="215"/>
    </row>
    <row r="1321" ht="12.75">
      <c r="E1321" s="215"/>
    </row>
    <row r="1322" ht="12.75">
      <c r="E1322" s="215"/>
    </row>
    <row r="1323" ht="12.75">
      <c r="E1323" s="215"/>
    </row>
    <row r="1324" ht="12.75">
      <c r="E1324" s="215"/>
    </row>
    <row r="1325" ht="12.75">
      <c r="E1325" s="215"/>
    </row>
    <row r="1326" ht="12.75">
      <c r="E1326" s="215"/>
    </row>
    <row r="1327" ht="12.75">
      <c r="E1327" s="215"/>
    </row>
    <row r="1328" ht="12.75">
      <c r="E1328" s="215"/>
    </row>
    <row r="1329" ht="12.75">
      <c r="E1329" s="215"/>
    </row>
    <row r="1330" ht="12.75">
      <c r="E1330" s="215"/>
    </row>
    <row r="1331" ht="12.75">
      <c r="E1331" s="215"/>
    </row>
    <row r="1332" ht="12.75">
      <c r="E1332" s="215"/>
    </row>
    <row r="1333" ht="12.75">
      <c r="E1333" s="215"/>
    </row>
    <row r="1334" ht="12.75">
      <c r="E1334" s="215"/>
    </row>
    <row r="1335" ht="12.75">
      <c r="E1335" s="215"/>
    </row>
    <row r="1336" ht="12.75">
      <c r="E1336" s="215"/>
    </row>
    <row r="1337" ht="12.75">
      <c r="E1337" s="215"/>
    </row>
    <row r="1338" ht="12.75">
      <c r="E1338" s="215"/>
    </row>
    <row r="1339" ht="12.75">
      <c r="E1339" s="215"/>
    </row>
    <row r="1340" ht="12.75">
      <c r="E1340" s="215"/>
    </row>
    <row r="1341" ht="12.75">
      <c r="E1341" s="215"/>
    </row>
    <row r="1342" ht="12.75">
      <c r="E1342" s="215"/>
    </row>
    <row r="1343" ht="12.75">
      <c r="E1343" s="215"/>
    </row>
    <row r="1344" ht="12.75">
      <c r="E1344" s="215"/>
    </row>
    <row r="1345" ht="12.75">
      <c r="E1345" s="215"/>
    </row>
    <row r="1346" ht="12.75">
      <c r="E1346" s="215"/>
    </row>
    <row r="1347" ht="12.75">
      <c r="E1347" s="215"/>
    </row>
    <row r="1348" ht="12.75">
      <c r="E1348" s="215"/>
    </row>
    <row r="1349" ht="12.75">
      <c r="E1349" s="215"/>
    </row>
    <row r="1350" ht="12.75">
      <c r="E1350" s="215"/>
    </row>
    <row r="1351" ht="12.75">
      <c r="E1351" s="215"/>
    </row>
    <row r="1352" ht="12.75">
      <c r="E1352" s="215"/>
    </row>
    <row r="1353" ht="12.75">
      <c r="E1353" s="215"/>
    </row>
    <row r="1354" ht="12.75">
      <c r="E1354" s="215"/>
    </row>
    <row r="1355" ht="12.75">
      <c r="E1355" s="215"/>
    </row>
    <row r="1356" ht="12.75">
      <c r="E1356" s="215"/>
    </row>
    <row r="1357" ht="12.75">
      <c r="E1357" s="215"/>
    </row>
    <row r="1358" ht="12.75">
      <c r="E1358" s="215"/>
    </row>
    <row r="1359" ht="12.75">
      <c r="E1359" s="215"/>
    </row>
    <row r="1360" ht="12.75">
      <c r="E1360" s="215"/>
    </row>
    <row r="1361" ht="12.75">
      <c r="E1361" s="215"/>
    </row>
    <row r="1362" ht="12.75">
      <c r="E1362" s="215"/>
    </row>
    <row r="1363" ht="12.75">
      <c r="E1363" s="215"/>
    </row>
    <row r="1364" ht="12.75">
      <c r="E1364" s="215"/>
    </row>
    <row r="1365" ht="12.75">
      <c r="E1365" s="215"/>
    </row>
    <row r="1366" ht="12.75">
      <c r="E1366" s="215"/>
    </row>
    <row r="1367" ht="12.75">
      <c r="E1367" s="215"/>
    </row>
    <row r="1368" ht="12.75">
      <c r="E1368" s="215"/>
    </row>
    <row r="1369" ht="12.75">
      <c r="E1369" s="215"/>
    </row>
    <row r="1370" ht="12.75">
      <c r="E1370" s="215"/>
    </row>
    <row r="1371" ht="12.75">
      <c r="E1371" s="215"/>
    </row>
    <row r="1372" ht="12.75">
      <c r="E1372" s="215"/>
    </row>
    <row r="1373" ht="12.75">
      <c r="E1373" s="215"/>
    </row>
    <row r="1374" ht="12.75">
      <c r="E1374" s="215"/>
    </row>
    <row r="1375" ht="12.75">
      <c r="E1375" s="215"/>
    </row>
    <row r="1376" ht="12.75">
      <c r="E1376" s="215"/>
    </row>
    <row r="1377" ht="12.75">
      <c r="E1377" s="215"/>
    </row>
    <row r="1378" ht="12.75">
      <c r="E1378" s="215"/>
    </row>
    <row r="1379" ht="12.75">
      <c r="E1379" s="215"/>
    </row>
    <row r="1380" ht="12.75">
      <c r="E1380" s="215"/>
    </row>
    <row r="1381" ht="12.75">
      <c r="E1381" s="215"/>
    </row>
    <row r="1382" ht="12.75">
      <c r="E1382" s="215"/>
    </row>
    <row r="1383" ht="12.75">
      <c r="E1383" s="215"/>
    </row>
    <row r="1384" ht="12.75">
      <c r="E1384" s="215"/>
    </row>
    <row r="1385" ht="12.75">
      <c r="E1385" s="215"/>
    </row>
    <row r="1386" ht="12.75">
      <c r="E1386" s="215"/>
    </row>
    <row r="1387" ht="12.75">
      <c r="E1387" s="215"/>
    </row>
    <row r="1388" ht="12.75">
      <c r="E1388" s="215"/>
    </row>
    <row r="1389" ht="12.75">
      <c r="E1389" s="215"/>
    </row>
    <row r="1390" ht="12.75">
      <c r="E1390" s="215"/>
    </row>
    <row r="1391" ht="12.75">
      <c r="E1391" s="215"/>
    </row>
    <row r="1392" ht="12.75">
      <c r="E1392" s="215"/>
    </row>
    <row r="1393" ht="12.75">
      <c r="E1393" s="215"/>
    </row>
    <row r="1394" ht="12.75">
      <c r="E1394" s="215"/>
    </row>
    <row r="1395" ht="12.75">
      <c r="E1395" s="215"/>
    </row>
    <row r="1396" ht="12.75">
      <c r="E1396" s="215"/>
    </row>
    <row r="1397" ht="12.75">
      <c r="E1397" s="215"/>
    </row>
    <row r="1398" ht="12.75">
      <c r="E1398" s="215"/>
    </row>
    <row r="1399" ht="12.75">
      <c r="E1399" s="215"/>
    </row>
    <row r="1400" ht="12.75">
      <c r="E1400" s="215"/>
    </row>
    <row r="1401" ht="12.75">
      <c r="E1401" s="215"/>
    </row>
    <row r="1402" ht="12.75">
      <c r="E1402" s="215"/>
    </row>
    <row r="1403" ht="12.75">
      <c r="E1403" s="215"/>
    </row>
    <row r="1404" ht="12.75">
      <c r="E1404" s="215"/>
    </row>
    <row r="1405" ht="12.75">
      <c r="E1405" s="215"/>
    </row>
    <row r="1406" ht="12.75">
      <c r="E1406" s="215"/>
    </row>
    <row r="1407" ht="12.75">
      <c r="E1407" s="215"/>
    </row>
    <row r="1408" ht="12.75">
      <c r="E1408" s="215"/>
    </row>
    <row r="1409" ht="12.75">
      <c r="E1409" s="215"/>
    </row>
    <row r="1410" ht="12.75">
      <c r="E1410" s="215"/>
    </row>
    <row r="1411" ht="12.75">
      <c r="E1411" s="215"/>
    </row>
    <row r="1412" ht="12.75">
      <c r="E1412" s="215"/>
    </row>
    <row r="1413" ht="12.75">
      <c r="E1413" s="215"/>
    </row>
    <row r="1414" ht="12.75">
      <c r="E1414" s="215"/>
    </row>
    <row r="1415" ht="12.75">
      <c r="E1415" s="215"/>
    </row>
    <row r="1416" ht="12.75">
      <c r="E1416" s="215"/>
    </row>
    <row r="1417" ht="12.75">
      <c r="E1417" s="215"/>
    </row>
    <row r="1418" ht="12.75">
      <c r="E1418" s="215"/>
    </row>
    <row r="1419" ht="12.75">
      <c r="E1419" s="215"/>
    </row>
    <row r="1420" ht="12.75">
      <c r="E1420" s="215"/>
    </row>
    <row r="1421" ht="12.75">
      <c r="E1421" s="215"/>
    </row>
    <row r="1422" ht="12.75">
      <c r="E1422" s="215"/>
    </row>
    <row r="1423" ht="12.75">
      <c r="E1423" s="215"/>
    </row>
    <row r="1424" ht="12.75">
      <c r="E1424" s="215"/>
    </row>
    <row r="1425" ht="12.75">
      <c r="E1425" s="215"/>
    </row>
    <row r="1426" ht="12.75">
      <c r="E1426" s="215"/>
    </row>
    <row r="1427" ht="12.75">
      <c r="E1427" s="215"/>
    </row>
    <row r="1428" ht="12.75">
      <c r="E1428" s="215"/>
    </row>
    <row r="1429" ht="12.75">
      <c r="E1429" s="215"/>
    </row>
    <row r="1430" ht="12.75">
      <c r="E1430" s="215"/>
    </row>
    <row r="1431" ht="12.75">
      <c r="E1431" s="215"/>
    </row>
    <row r="1432" ht="12.75">
      <c r="E1432" s="215"/>
    </row>
    <row r="1433" ht="12.75">
      <c r="E1433" s="215"/>
    </row>
    <row r="1434" ht="12.75">
      <c r="E1434" s="215"/>
    </row>
    <row r="1435" ht="12.75">
      <c r="E1435" s="215"/>
    </row>
    <row r="1436" ht="12.75">
      <c r="E1436" s="215"/>
    </row>
    <row r="1437" ht="12.75">
      <c r="E1437" s="215"/>
    </row>
    <row r="1438" ht="12.75">
      <c r="E1438" s="215"/>
    </row>
    <row r="1439" ht="12.75">
      <c r="E1439" s="215"/>
    </row>
    <row r="1440" ht="12.75">
      <c r="E1440" s="215"/>
    </row>
    <row r="1441" ht="12.75">
      <c r="E1441" s="215"/>
    </row>
    <row r="1442" ht="12.75">
      <c r="E1442" s="215"/>
    </row>
    <row r="1443" ht="12.75">
      <c r="E1443" s="215"/>
    </row>
    <row r="1444" ht="12.75">
      <c r="E1444" s="215"/>
    </row>
    <row r="1445" ht="12.75">
      <c r="E1445" s="215"/>
    </row>
    <row r="1446" ht="12.75">
      <c r="E1446" s="215"/>
    </row>
    <row r="1447" ht="12.75">
      <c r="E1447" s="215"/>
    </row>
    <row r="1448" ht="12.75">
      <c r="E1448" s="215"/>
    </row>
    <row r="1449" ht="12.75">
      <c r="E1449" s="215"/>
    </row>
    <row r="1450" ht="12.75">
      <c r="E1450" s="215"/>
    </row>
    <row r="1451" ht="12.75">
      <c r="E1451" s="215"/>
    </row>
    <row r="1452" ht="12.75">
      <c r="E1452" s="215"/>
    </row>
    <row r="1453" ht="12.75">
      <c r="E1453" s="215"/>
    </row>
    <row r="1454" ht="12.75">
      <c r="E1454" s="215"/>
    </row>
    <row r="1455" ht="12.75">
      <c r="E1455" s="215"/>
    </row>
    <row r="1456" ht="12.75">
      <c r="E1456" s="215"/>
    </row>
    <row r="1457" ht="12.75">
      <c r="E1457" s="215"/>
    </row>
    <row r="1458" ht="12.75">
      <c r="E1458" s="215"/>
    </row>
    <row r="1459" ht="12.75">
      <c r="E1459" s="215"/>
    </row>
    <row r="1460" ht="12.75">
      <c r="E1460" s="215"/>
    </row>
    <row r="1461" ht="12.75">
      <c r="E1461" s="215"/>
    </row>
    <row r="1462" ht="12.75">
      <c r="E1462" s="215"/>
    </row>
    <row r="1463" ht="12.75">
      <c r="E1463" s="215"/>
    </row>
    <row r="1464" ht="12.75">
      <c r="E1464" s="215"/>
    </row>
    <row r="1465" ht="12.75">
      <c r="E1465" s="215"/>
    </row>
    <row r="1466" ht="12.75">
      <c r="E1466" s="215"/>
    </row>
    <row r="1467" ht="12.75">
      <c r="E1467" s="215"/>
    </row>
    <row r="1468" ht="12.75">
      <c r="E1468" s="215"/>
    </row>
    <row r="1469" ht="12.75">
      <c r="E1469" s="215"/>
    </row>
    <row r="1470" ht="12.75">
      <c r="E1470" s="215"/>
    </row>
    <row r="1471" ht="12.75">
      <c r="E1471" s="215"/>
    </row>
    <row r="1472" ht="12.75">
      <c r="E1472" s="215"/>
    </row>
    <row r="1473" ht="12.75">
      <c r="E1473" s="215"/>
    </row>
    <row r="1474" ht="12.75">
      <c r="E1474" s="215"/>
    </row>
    <row r="1475" ht="12.75">
      <c r="E1475" s="215"/>
    </row>
    <row r="1476" ht="12.75">
      <c r="E1476" s="215"/>
    </row>
    <row r="1477" ht="12.75">
      <c r="E1477" s="215"/>
    </row>
    <row r="1478" ht="12.75">
      <c r="E1478" s="215"/>
    </row>
    <row r="1479" ht="12.75">
      <c r="E1479" s="215"/>
    </row>
    <row r="1480" ht="12.75">
      <c r="E1480" s="215"/>
    </row>
    <row r="1481" ht="12.75">
      <c r="E1481" s="215"/>
    </row>
    <row r="1482" ht="12.75">
      <c r="E1482" s="215"/>
    </row>
    <row r="1483" ht="12.75">
      <c r="E1483" s="215"/>
    </row>
    <row r="1484" ht="12.75">
      <c r="E1484" s="215"/>
    </row>
    <row r="1485" ht="12.75">
      <c r="E1485" s="215"/>
    </row>
    <row r="1486" ht="12.75">
      <c r="E1486" s="215"/>
    </row>
    <row r="1487" ht="12.75">
      <c r="E1487" s="215"/>
    </row>
    <row r="1488" ht="12.75">
      <c r="E1488" s="215"/>
    </row>
    <row r="1489" ht="12.75">
      <c r="E1489" s="215"/>
    </row>
    <row r="1490" ht="12.75">
      <c r="E1490" s="215"/>
    </row>
    <row r="1491" ht="12.75">
      <c r="E1491" s="215"/>
    </row>
    <row r="1492" ht="12.75">
      <c r="E1492" s="215"/>
    </row>
    <row r="1493" ht="12.75">
      <c r="E1493" s="215"/>
    </row>
    <row r="1494" ht="12.75">
      <c r="E1494" s="215"/>
    </row>
    <row r="1495" ht="12.75">
      <c r="E1495" s="215"/>
    </row>
    <row r="1496" ht="12.75">
      <c r="E1496" s="215"/>
    </row>
    <row r="1497" ht="12.75">
      <c r="E1497" s="215"/>
    </row>
    <row r="1498" ht="12.75">
      <c r="E1498" s="215"/>
    </row>
    <row r="1499" ht="12.75">
      <c r="E1499" s="215"/>
    </row>
    <row r="1500" ht="12.75">
      <c r="E1500" s="215"/>
    </row>
    <row r="1501" ht="12.75">
      <c r="E1501" s="215"/>
    </row>
    <row r="1502" ht="12.75">
      <c r="E1502" s="215"/>
    </row>
    <row r="1503" ht="12.75">
      <c r="E1503" s="215"/>
    </row>
    <row r="1504" ht="12.75">
      <c r="E1504" s="215"/>
    </row>
    <row r="1505" ht="12.75">
      <c r="E1505" s="215"/>
    </row>
    <row r="1506" ht="12.75">
      <c r="E1506" s="215"/>
    </row>
    <row r="1507" ht="12.75">
      <c r="E1507" s="215"/>
    </row>
    <row r="1508" ht="12.75">
      <c r="E1508" s="215"/>
    </row>
    <row r="1509" ht="12.75">
      <c r="E1509" s="215"/>
    </row>
    <row r="1510" ht="12.75">
      <c r="E1510" s="215"/>
    </row>
    <row r="1511" ht="12.75">
      <c r="E1511" s="215"/>
    </row>
    <row r="1512" ht="12.75">
      <c r="E1512" s="215"/>
    </row>
    <row r="1513" ht="12.75">
      <c r="E1513" s="215"/>
    </row>
    <row r="1514" ht="12.75">
      <c r="E1514" s="215"/>
    </row>
    <row r="1515" ht="12.75">
      <c r="E1515" s="215"/>
    </row>
    <row r="1516" ht="12.75">
      <c r="E1516" s="215"/>
    </row>
    <row r="1517" ht="12.75">
      <c r="E1517" s="215"/>
    </row>
    <row r="1518" ht="12.75">
      <c r="E1518" s="215"/>
    </row>
    <row r="1519" ht="12.75">
      <c r="E1519" s="215"/>
    </row>
    <row r="1520" ht="12.75">
      <c r="E1520" s="215"/>
    </row>
    <row r="1521" ht="12.75">
      <c r="E1521" s="215"/>
    </row>
    <row r="1522" ht="12.75">
      <c r="E1522" s="215"/>
    </row>
    <row r="1523" ht="12.75">
      <c r="E1523" s="215"/>
    </row>
    <row r="1524" ht="12.75">
      <c r="E1524" s="215"/>
    </row>
    <row r="1525" ht="12.75">
      <c r="E1525" s="215"/>
    </row>
    <row r="1526" ht="12.75">
      <c r="E1526" s="215"/>
    </row>
    <row r="1527" ht="12.75">
      <c r="E1527" s="215"/>
    </row>
    <row r="1528" ht="12.75">
      <c r="E1528" s="215"/>
    </row>
    <row r="1529" ht="12.75">
      <c r="E1529" s="215"/>
    </row>
    <row r="1530" ht="12.75">
      <c r="E1530" s="215"/>
    </row>
    <row r="1531" ht="12.75">
      <c r="E1531" s="215"/>
    </row>
    <row r="1532" ht="12.75">
      <c r="E1532" s="215"/>
    </row>
    <row r="1533" ht="12.75">
      <c r="E1533" s="215"/>
    </row>
    <row r="1534" ht="12.75">
      <c r="E1534" s="215"/>
    </row>
    <row r="1535" ht="12.75">
      <c r="E1535" s="215"/>
    </row>
    <row r="1536" ht="12.75">
      <c r="E1536" s="215"/>
    </row>
  </sheetData>
  <mergeCells count="2">
    <mergeCell ref="A6:E6"/>
    <mergeCell ref="A131:D13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:J22"/>
    </sheetView>
  </sheetViews>
  <sheetFormatPr defaultColWidth="9.00390625" defaultRowHeight="12.75"/>
  <cols>
    <col min="1" max="1" width="5.25390625" style="0" customWidth="1"/>
    <col min="2" max="2" width="6.625" style="0" customWidth="1"/>
    <col min="3" max="3" width="5.875" style="0" customWidth="1"/>
    <col min="4" max="4" width="8.75390625" style="0" customWidth="1"/>
    <col min="5" max="5" width="10.125" style="0" customWidth="1"/>
    <col min="6" max="6" width="9.375" style="0" customWidth="1"/>
    <col min="7" max="7" width="10.75390625" style="0" customWidth="1"/>
    <col min="8" max="8" width="11.125" style="0" customWidth="1"/>
    <col min="9" max="9" width="8.875" style="0" customWidth="1"/>
    <col min="10" max="10" width="14.125" style="0" customWidth="1"/>
  </cols>
  <sheetData>
    <row r="1" spans="1:10" ht="12" customHeight="1">
      <c r="A1" s="1"/>
      <c r="B1" s="15"/>
      <c r="C1" s="1"/>
      <c r="D1" s="15"/>
      <c r="E1" s="50"/>
      <c r="F1" s="50"/>
      <c r="G1" s="50"/>
      <c r="H1" s="50"/>
      <c r="I1" s="50" t="s">
        <v>91</v>
      </c>
      <c r="J1" s="72"/>
    </row>
    <row r="2" spans="1:10" ht="12" customHeight="1">
      <c r="A2" s="1"/>
      <c r="B2" s="15"/>
      <c r="C2" s="7"/>
      <c r="D2" s="71"/>
      <c r="E2" s="50"/>
      <c r="F2" s="50"/>
      <c r="G2" s="50"/>
      <c r="H2" s="50"/>
      <c r="I2" s="78" t="s">
        <v>521</v>
      </c>
      <c r="J2" s="73"/>
    </row>
    <row r="3" spans="1:10" ht="12" customHeight="1">
      <c r="A3" s="1"/>
      <c r="B3" s="15"/>
      <c r="C3" s="1"/>
      <c r="D3" s="15"/>
      <c r="E3" s="50"/>
      <c r="F3" s="50"/>
      <c r="G3" s="50"/>
      <c r="H3" s="50"/>
      <c r="I3" s="50" t="s">
        <v>68</v>
      </c>
      <c r="J3" s="73"/>
    </row>
    <row r="4" spans="1:10" ht="12" customHeight="1">
      <c r="A4" s="1"/>
      <c r="B4" s="15"/>
      <c r="C4" s="1"/>
      <c r="D4" s="15"/>
      <c r="E4" s="57"/>
      <c r="F4" s="57"/>
      <c r="G4" s="57"/>
      <c r="H4" s="57"/>
      <c r="I4" s="57" t="s">
        <v>73</v>
      </c>
      <c r="J4" s="73"/>
    </row>
    <row r="5" spans="1:10" ht="15.75">
      <c r="A5" s="1"/>
      <c r="B5" s="15"/>
      <c r="C5" s="1"/>
      <c r="D5" s="15"/>
      <c r="E5" s="18"/>
      <c r="F5" s="18"/>
      <c r="G5" s="18"/>
      <c r="H5" s="1"/>
      <c r="I5" s="1"/>
      <c r="J5" s="15"/>
    </row>
    <row r="6" spans="1:10" ht="15.75">
      <c r="A6" s="1"/>
      <c r="B6" s="15"/>
      <c r="C6" s="1"/>
      <c r="D6" s="15"/>
      <c r="E6" s="18"/>
      <c r="F6" s="18"/>
      <c r="G6" s="18"/>
      <c r="H6" s="1"/>
      <c r="I6" s="1"/>
      <c r="J6" s="15"/>
    </row>
    <row r="7" spans="1:10" ht="36.75" customHeight="1">
      <c r="A7" s="624" t="s">
        <v>202</v>
      </c>
      <c r="B7" s="624"/>
      <c r="C7" s="624"/>
      <c r="D7" s="624"/>
      <c r="E7" s="624"/>
      <c r="F7" s="624"/>
      <c r="G7" s="624"/>
      <c r="H7" s="624"/>
      <c r="I7" s="624"/>
      <c r="J7" s="624"/>
    </row>
    <row r="8" spans="1:10" ht="18">
      <c r="A8" s="84"/>
      <c r="B8" s="84"/>
      <c r="C8" s="84"/>
      <c r="D8" s="84"/>
      <c r="E8" s="84"/>
      <c r="F8" s="84"/>
      <c r="G8" s="84"/>
      <c r="H8" s="84"/>
      <c r="I8" s="84"/>
      <c r="J8" s="84"/>
    </row>
    <row r="9" spans="1:10" ht="18">
      <c r="A9" s="84"/>
      <c r="B9" s="84"/>
      <c r="C9" s="84"/>
      <c r="D9" s="84"/>
      <c r="E9" s="84"/>
      <c r="F9" s="84"/>
      <c r="G9" s="84"/>
      <c r="H9" s="84"/>
      <c r="I9" s="84"/>
      <c r="J9" s="114" t="s">
        <v>1</v>
      </c>
    </row>
    <row r="10" spans="1:10" ht="12.75">
      <c r="A10" s="631" t="s">
        <v>4</v>
      </c>
      <c r="B10" s="631" t="s">
        <v>63</v>
      </c>
      <c r="C10" s="631" t="s">
        <v>97</v>
      </c>
      <c r="D10" s="631" t="s">
        <v>197</v>
      </c>
      <c r="E10" s="631" t="s">
        <v>198</v>
      </c>
      <c r="F10" s="628" t="s">
        <v>94</v>
      </c>
      <c r="G10" s="629"/>
      <c r="H10" s="629"/>
      <c r="I10" s="629"/>
      <c r="J10" s="630"/>
    </row>
    <row r="11" spans="1:10" ht="12.75">
      <c r="A11" s="633"/>
      <c r="B11" s="633"/>
      <c r="C11" s="633"/>
      <c r="D11" s="633"/>
      <c r="E11" s="633"/>
      <c r="F11" s="631" t="s">
        <v>96</v>
      </c>
      <c r="G11" s="625" t="s">
        <v>6</v>
      </c>
      <c r="H11" s="626"/>
      <c r="I11" s="627"/>
      <c r="J11" s="631" t="s">
        <v>95</v>
      </c>
    </row>
    <row r="12" spans="1:10" ht="36">
      <c r="A12" s="632"/>
      <c r="B12" s="632"/>
      <c r="C12" s="632"/>
      <c r="D12" s="632"/>
      <c r="E12" s="632"/>
      <c r="F12" s="632"/>
      <c r="G12" s="42" t="s">
        <v>199</v>
      </c>
      <c r="H12" s="42" t="s">
        <v>200</v>
      </c>
      <c r="I12" s="42" t="s">
        <v>7</v>
      </c>
      <c r="J12" s="632"/>
    </row>
    <row r="13" spans="1:10" ht="9.75" customHeight="1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8</v>
      </c>
      <c r="I13" s="111">
        <v>9</v>
      </c>
      <c r="J13" s="111">
        <v>10</v>
      </c>
    </row>
    <row r="14" spans="1:10" ht="15">
      <c r="A14" s="137">
        <v>600</v>
      </c>
      <c r="B14" s="137">
        <v>60014</v>
      </c>
      <c r="C14" s="137">
        <v>6619</v>
      </c>
      <c r="D14" s="446">
        <v>346160</v>
      </c>
      <c r="E14" s="446">
        <v>692321</v>
      </c>
      <c r="F14" s="446"/>
      <c r="G14" s="446"/>
      <c r="H14" s="446"/>
      <c r="I14" s="446"/>
      <c r="J14" s="446">
        <v>692321</v>
      </c>
    </row>
    <row r="15" spans="1:10" ht="15">
      <c r="A15" s="137">
        <v>801</v>
      </c>
      <c r="B15" s="137">
        <v>80105</v>
      </c>
      <c r="C15" s="137">
        <v>2310</v>
      </c>
      <c r="D15" s="446">
        <v>16000</v>
      </c>
      <c r="E15" s="446">
        <v>16000</v>
      </c>
      <c r="F15" s="446">
        <v>16000</v>
      </c>
      <c r="G15" s="446"/>
      <c r="H15" s="446"/>
      <c r="I15" s="446"/>
      <c r="J15" s="446"/>
    </row>
    <row r="16" spans="1:10" ht="15">
      <c r="A16" s="137">
        <v>852</v>
      </c>
      <c r="B16" s="137">
        <v>85201</v>
      </c>
      <c r="C16" s="137">
        <v>2320</v>
      </c>
      <c r="D16" s="446">
        <v>236844</v>
      </c>
      <c r="E16" s="446">
        <v>713680</v>
      </c>
      <c r="F16" s="446">
        <v>713680</v>
      </c>
      <c r="G16" s="446"/>
      <c r="H16" s="446"/>
      <c r="I16" s="446">
        <v>713680</v>
      </c>
      <c r="J16" s="446"/>
    </row>
    <row r="17" spans="1:10" ht="15">
      <c r="A17" s="137">
        <v>852</v>
      </c>
      <c r="B17" s="137">
        <v>85204</v>
      </c>
      <c r="C17" s="137">
        <v>2310</v>
      </c>
      <c r="D17" s="446">
        <v>13835</v>
      </c>
      <c r="E17" s="446">
        <v>13835</v>
      </c>
      <c r="F17" s="446"/>
      <c r="G17" s="446"/>
      <c r="H17" s="446"/>
      <c r="I17" s="446"/>
      <c r="J17" s="446"/>
    </row>
    <row r="18" spans="1:10" ht="15">
      <c r="A18" s="137"/>
      <c r="B18" s="137"/>
      <c r="C18" s="137">
        <v>2320</v>
      </c>
      <c r="D18" s="446">
        <v>69591</v>
      </c>
      <c r="E18" s="446">
        <v>69591</v>
      </c>
      <c r="F18" s="446"/>
      <c r="G18" s="446"/>
      <c r="H18" s="446"/>
      <c r="I18" s="446"/>
      <c r="J18" s="446"/>
    </row>
    <row r="19" spans="1:10" ht="15">
      <c r="A19" s="137"/>
      <c r="B19" s="137"/>
      <c r="C19" s="137">
        <v>2330</v>
      </c>
      <c r="D19" s="446">
        <v>15811</v>
      </c>
      <c r="E19" s="446">
        <v>15811</v>
      </c>
      <c r="F19" s="446"/>
      <c r="G19" s="446"/>
      <c r="H19" s="446"/>
      <c r="I19" s="446"/>
      <c r="J19" s="446"/>
    </row>
    <row r="20" spans="1:10" ht="15">
      <c r="A20" s="137">
        <v>852</v>
      </c>
      <c r="B20" s="137">
        <v>85204</v>
      </c>
      <c r="C20" s="137"/>
      <c r="D20" s="446">
        <f>SUM(D17:D19)</f>
        <v>99237</v>
      </c>
      <c r="E20" s="446">
        <v>99237</v>
      </c>
      <c r="F20" s="446">
        <v>99237</v>
      </c>
      <c r="G20" s="446"/>
      <c r="H20" s="446"/>
      <c r="I20" s="446"/>
      <c r="J20" s="446"/>
    </row>
    <row r="21" spans="1:10" s="354" customFormat="1" ht="14.25">
      <c r="A21" s="634" t="s">
        <v>48</v>
      </c>
      <c r="B21" s="635"/>
      <c r="C21" s="636"/>
      <c r="D21" s="447">
        <f>D14+D15+D16+D20</f>
        <v>698241</v>
      </c>
      <c r="E21" s="448">
        <f>E14+E15+E16+E20</f>
        <v>1521238</v>
      </c>
      <c r="F21" s="448">
        <f>F14+F15+F16+F20</f>
        <v>828917</v>
      </c>
      <c r="G21" s="448">
        <f>SUM(G14:G20)</f>
        <v>0</v>
      </c>
      <c r="H21" s="448">
        <f>SUM(H14:H20)</f>
        <v>0</v>
      </c>
      <c r="I21" s="448">
        <f>SUM(I14:I20)</f>
        <v>713680</v>
      </c>
      <c r="J21" s="448">
        <f>SUM(J14:J20)</f>
        <v>692321</v>
      </c>
    </row>
  </sheetData>
  <mergeCells count="11">
    <mergeCell ref="A7:J7"/>
    <mergeCell ref="A10:A12"/>
    <mergeCell ref="B10:B12"/>
    <mergeCell ref="C10:C12"/>
    <mergeCell ref="D10:D12"/>
    <mergeCell ref="E10:E12"/>
    <mergeCell ref="F10:J10"/>
    <mergeCell ref="F11:F12"/>
    <mergeCell ref="G11:I11"/>
    <mergeCell ref="J11:J12"/>
    <mergeCell ref="A21:C21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A6" sqref="A6:H6"/>
    </sheetView>
  </sheetViews>
  <sheetFormatPr defaultColWidth="9.00390625" defaultRowHeight="12.75"/>
  <cols>
    <col min="1" max="1" width="3.625" style="1" customWidth="1"/>
    <col min="2" max="2" width="30.75390625" style="1" customWidth="1"/>
    <col min="3" max="3" width="5.375" style="229" customWidth="1"/>
    <col min="4" max="4" width="10.625" style="15" customWidth="1"/>
    <col min="5" max="5" width="9.125" style="15" customWidth="1"/>
    <col min="6" max="6" width="8.25390625" style="1" customWidth="1"/>
    <col min="7" max="8" width="8.875" style="1" customWidth="1"/>
    <col min="9" max="9" width="10.625" style="15" customWidth="1"/>
    <col min="10" max="16384" width="9.125" style="1" customWidth="1"/>
  </cols>
  <sheetData>
    <row r="1" spans="6:9" ht="12.75" customHeight="1">
      <c r="F1" s="462" t="s">
        <v>210</v>
      </c>
      <c r="G1" s="463"/>
      <c r="H1" s="463"/>
      <c r="I1" s="72"/>
    </row>
    <row r="2" spans="2:9" ht="12.75" customHeight="1">
      <c r="B2" s="7"/>
      <c r="C2" s="293"/>
      <c r="D2" s="71"/>
      <c r="E2" s="71"/>
      <c r="F2" s="494" t="s">
        <v>521</v>
      </c>
      <c r="G2" s="463"/>
      <c r="H2" s="463"/>
      <c r="I2" s="73"/>
    </row>
    <row r="3" spans="6:9" ht="12.75" customHeight="1">
      <c r="F3" s="462" t="s">
        <v>68</v>
      </c>
      <c r="G3" s="462"/>
      <c r="H3" s="638"/>
      <c r="I3" s="73"/>
    </row>
    <row r="4" spans="6:9" ht="12.75" customHeight="1">
      <c r="F4" s="464" t="s">
        <v>73</v>
      </c>
      <c r="G4" s="464"/>
      <c r="H4" s="639"/>
      <c r="I4" s="73"/>
    </row>
    <row r="5" spans="6:7" ht="13.5" customHeight="1">
      <c r="F5" s="18"/>
      <c r="G5" s="18"/>
    </row>
    <row r="6" spans="1:9" ht="42.75" customHeight="1">
      <c r="A6" s="637" t="s">
        <v>530</v>
      </c>
      <c r="B6" s="637"/>
      <c r="C6" s="637"/>
      <c r="D6" s="637"/>
      <c r="E6" s="637"/>
      <c r="F6" s="637"/>
      <c r="G6" s="637"/>
      <c r="H6" s="637"/>
      <c r="I6" s="203"/>
    </row>
    <row r="7" spans="1:9" ht="18" customHeight="1">
      <c r="A7" s="643"/>
      <c r="B7" s="643"/>
      <c r="C7" s="643"/>
      <c r="D7" s="643"/>
      <c r="E7" s="643"/>
      <c r="F7" s="643"/>
      <c r="G7" s="643"/>
      <c r="H7" s="643"/>
      <c r="I7" s="643"/>
    </row>
    <row r="8" spans="2:9" ht="14.25" customHeight="1">
      <c r="B8" s="74"/>
      <c r="C8" s="290"/>
      <c r="D8" s="74"/>
      <c r="E8" s="74"/>
      <c r="F8" s="74"/>
      <c r="G8" s="85"/>
      <c r="H8" s="3"/>
      <c r="I8" s="114" t="s">
        <v>1</v>
      </c>
    </row>
    <row r="9" spans="1:9" ht="14.25" customHeight="1">
      <c r="A9" s="496" t="s">
        <v>26</v>
      </c>
      <c r="B9" s="648" t="s">
        <v>208</v>
      </c>
      <c r="C9" s="503" t="s">
        <v>4</v>
      </c>
      <c r="D9" s="646" t="s">
        <v>204</v>
      </c>
      <c r="E9" s="644" t="s">
        <v>524</v>
      </c>
      <c r="F9" s="645"/>
      <c r="G9" s="644" t="s">
        <v>205</v>
      </c>
      <c r="H9" s="645"/>
      <c r="I9" s="631" t="s">
        <v>206</v>
      </c>
    </row>
    <row r="10" spans="1:9" s="10" customFormat="1" ht="62.25" customHeight="1">
      <c r="A10" s="497"/>
      <c r="B10" s="649"/>
      <c r="C10" s="505"/>
      <c r="D10" s="647"/>
      <c r="E10" s="43" t="s">
        <v>207</v>
      </c>
      <c r="F10" s="43" t="s">
        <v>507</v>
      </c>
      <c r="G10" s="43" t="s">
        <v>207</v>
      </c>
      <c r="H10" s="43" t="s">
        <v>508</v>
      </c>
      <c r="I10" s="632"/>
    </row>
    <row r="11" spans="1:9" s="36" customFormat="1" ht="9.75" customHeight="1">
      <c r="A11" s="355">
        <v>1</v>
      </c>
      <c r="B11" s="355">
        <v>2</v>
      </c>
      <c r="C11" s="356">
        <v>3</v>
      </c>
      <c r="D11" s="355">
        <v>4</v>
      </c>
      <c r="E11" s="355">
        <v>5</v>
      </c>
      <c r="F11" s="355">
        <v>6</v>
      </c>
      <c r="G11" s="355">
        <v>7</v>
      </c>
      <c r="H11" s="355">
        <v>8</v>
      </c>
      <c r="I11" s="355">
        <v>9</v>
      </c>
    </row>
    <row r="12" spans="1:9" s="36" customFormat="1" ht="15" customHeight="1">
      <c r="A12" s="442" t="s">
        <v>8</v>
      </c>
      <c r="B12" s="467" t="s">
        <v>505</v>
      </c>
      <c r="C12" s="367"/>
      <c r="D12" s="378"/>
      <c r="E12" s="378"/>
      <c r="F12" s="378"/>
      <c r="G12" s="378"/>
      <c r="H12" s="378"/>
      <c r="I12" s="379"/>
    </row>
    <row r="13" spans="1:9" s="36" customFormat="1" ht="14.25" customHeight="1">
      <c r="A13" s="443" t="s">
        <v>9</v>
      </c>
      <c r="B13" s="467" t="s">
        <v>506</v>
      </c>
      <c r="C13" s="367"/>
      <c r="D13" s="378"/>
      <c r="E13" s="378"/>
      <c r="F13" s="378"/>
      <c r="G13" s="378"/>
      <c r="H13" s="378"/>
      <c r="I13" s="378"/>
    </row>
    <row r="14" spans="1:9" ht="15.75">
      <c r="A14" s="444" t="s">
        <v>11</v>
      </c>
      <c r="B14" s="468" t="s">
        <v>385</v>
      </c>
      <c r="C14" s="368"/>
      <c r="D14" s="369" t="s">
        <v>64</v>
      </c>
      <c r="E14" s="380"/>
      <c r="F14" s="381"/>
      <c r="G14" s="381"/>
      <c r="H14" s="381"/>
      <c r="I14" s="383" t="s">
        <v>64</v>
      </c>
    </row>
    <row r="15" spans="1:9" ht="15.75">
      <c r="A15" s="357">
        <v>1</v>
      </c>
      <c r="B15" s="468" t="s">
        <v>386</v>
      </c>
      <c r="C15" s="368">
        <v>801</v>
      </c>
      <c r="D15" s="369"/>
      <c r="E15" s="380">
        <f>E17+E19+E23+E33</f>
        <v>192770</v>
      </c>
      <c r="F15" s="381"/>
      <c r="G15" s="382">
        <f>G17+G19+G23+G33</f>
        <v>192770</v>
      </c>
      <c r="H15" s="381"/>
      <c r="I15" s="383"/>
    </row>
    <row r="16" spans="1:9" ht="14.25" customHeight="1">
      <c r="A16" s="357"/>
      <c r="B16" s="469" t="s">
        <v>89</v>
      </c>
      <c r="C16" s="369"/>
      <c r="D16" s="369"/>
      <c r="E16" s="380"/>
      <c r="F16" s="382"/>
      <c r="G16" s="382"/>
      <c r="H16" s="382"/>
      <c r="I16" s="380"/>
    </row>
    <row r="17" spans="1:9" ht="15.75">
      <c r="A17" s="357"/>
      <c r="B17" s="469" t="s">
        <v>90</v>
      </c>
      <c r="C17" s="369">
        <v>80105</v>
      </c>
      <c r="D17" s="369"/>
      <c r="E17" s="380">
        <v>28000</v>
      </c>
      <c r="F17" s="382"/>
      <c r="G17" s="382">
        <v>28000</v>
      </c>
      <c r="H17" s="382"/>
      <c r="I17" s="380"/>
    </row>
    <row r="18" spans="1:9" ht="5.25" customHeight="1">
      <c r="A18" s="357"/>
      <c r="B18" s="359"/>
      <c r="C18" s="370"/>
      <c r="D18" s="370"/>
      <c r="E18" s="384"/>
      <c r="F18" s="384"/>
      <c r="G18" s="384"/>
      <c r="H18" s="384"/>
      <c r="I18" s="384"/>
    </row>
    <row r="19" spans="1:9" ht="17.25" customHeight="1">
      <c r="A19" s="357"/>
      <c r="B19" s="470" t="s">
        <v>51</v>
      </c>
      <c r="C19" s="369">
        <v>80120</v>
      </c>
      <c r="D19" s="369" t="s">
        <v>64</v>
      </c>
      <c r="E19" s="380">
        <v>73500</v>
      </c>
      <c r="F19" s="382"/>
      <c r="G19" s="382">
        <v>73500</v>
      </c>
      <c r="H19" s="382"/>
      <c r="I19" s="385" t="s">
        <v>64</v>
      </c>
    </row>
    <row r="20" spans="1:9" s="37" customFormat="1" ht="18" customHeight="1">
      <c r="A20" s="360"/>
      <c r="B20" s="477" t="s">
        <v>65</v>
      </c>
      <c r="C20" s="369"/>
      <c r="D20" s="369"/>
      <c r="E20" s="380">
        <v>30500</v>
      </c>
      <c r="F20" s="382"/>
      <c r="G20" s="382">
        <v>30500</v>
      </c>
      <c r="H20" s="382"/>
      <c r="I20" s="380"/>
    </row>
    <row r="21" spans="1:9" s="6" customFormat="1" ht="15.75" customHeight="1">
      <c r="A21" s="361"/>
      <c r="B21" s="478" t="s">
        <v>66</v>
      </c>
      <c r="C21" s="371"/>
      <c r="D21" s="371"/>
      <c r="E21" s="386">
        <v>40000</v>
      </c>
      <c r="F21" s="387"/>
      <c r="G21" s="387">
        <v>40000</v>
      </c>
      <c r="H21" s="387"/>
      <c r="I21" s="386"/>
    </row>
    <row r="22" spans="1:9" s="19" customFormat="1" ht="17.25" customHeight="1">
      <c r="A22" s="362"/>
      <c r="B22" s="479" t="s">
        <v>67</v>
      </c>
      <c r="C22" s="372"/>
      <c r="D22" s="372"/>
      <c r="E22" s="388">
        <v>3000</v>
      </c>
      <c r="F22" s="389"/>
      <c r="G22" s="389">
        <v>3000</v>
      </c>
      <c r="H22" s="389"/>
      <c r="I22" s="388"/>
    </row>
    <row r="23" spans="1:9" ht="15.75">
      <c r="A23" s="358"/>
      <c r="B23" s="480" t="s">
        <v>52</v>
      </c>
      <c r="C23" s="369" t="s">
        <v>319</v>
      </c>
      <c r="D23" s="369" t="s">
        <v>64</v>
      </c>
      <c r="E23" s="380">
        <v>73720</v>
      </c>
      <c r="F23" s="390"/>
      <c r="G23" s="390">
        <v>73720</v>
      </c>
      <c r="H23" s="390"/>
      <c r="I23" s="385" t="s">
        <v>64</v>
      </c>
    </row>
    <row r="24" spans="1:9" ht="13.5" customHeight="1">
      <c r="A24" s="358"/>
      <c r="B24" s="481" t="s">
        <v>53</v>
      </c>
      <c r="C24" s="369"/>
      <c r="D24" s="369"/>
      <c r="E24" s="380"/>
      <c r="F24" s="382"/>
      <c r="G24" s="382"/>
      <c r="H24" s="382"/>
      <c r="I24" s="380"/>
    </row>
    <row r="25" spans="1:9" s="37" customFormat="1" ht="18" customHeight="1">
      <c r="A25" s="360"/>
      <c r="B25" s="477" t="s">
        <v>83</v>
      </c>
      <c r="C25" s="369"/>
      <c r="D25" s="369"/>
      <c r="E25" s="380">
        <v>15800</v>
      </c>
      <c r="F25" s="382"/>
      <c r="G25" s="382">
        <v>15800</v>
      </c>
      <c r="H25" s="382"/>
      <c r="I25" s="380"/>
    </row>
    <row r="26" spans="1:9" s="6" customFormat="1" ht="18" customHeight="1">
      <c r="A26" s="361"/>
      <c r="B26" s="478" t="s">
        <v>84</v>
      </c>
      <c r="C26" s="371"/>
      <c r="D26" s="371"/>
      <c r="E26" s="386">
        <v>40000</v>
      </c>
      <c r="F26" s="387"/>
      <c r="G26" s="387">
        <v>40000</v>
      </c>
      <c r="H26" s="387"/>
      <c r="I26" s="386"/>
    </row>
    <row r="27" spans="1:9" s="6" customFormat="1" ht="18" customHeight="1">
      <c r="A27" s="361"/>
      <c r="B27" s="478" t="s">
        <v>85</v>
      </c>
      <c r="C27" s="371"/>
      <c r="D27" s="371"/>
      <c r="E27" s="386">
        <v>4120</v>
      </c>
      <c r="F27" s="387"/>
      <c r="G27" s="387">
        <v>4120</v>
      </c>
      <c r="H27" s="387"/>
      <c r="I27" s="386"/>
    </row>
    <row r="28" spans="1:9" s="6" customFormat="1" ht="18" customHeight="1">
      <c r="A28" s="361"/>
      <c r="B28" s="478" t="s">
        <v>86</v>
      </c>
      <c r="C28" s="371"/>
      <c r="D28" s="371"/>
      <c r="E28" s="386">
        <v>4300</v>
      </c>
      <c r="F28" s="387"/>
      <c r="G28" s="387">
        <v>4300</v>
      </c>
      <c r="H28" s="387"/>
      <c r="I28" s="386"/>
    </row>
    <row r="29" spans="1:9" s="6" customFormat="1" ht="18" customHeight="1">
      <c r="A29" s="361"/>
      <c r="B29" s="482" t="s">
        <v>88</v>
      </c>
      <c r="C29" s="373"/>
      <c r="D29" s="373"/>
      <c r="E29" s="391">
        <v>8000</v>
      </c>
      <c r="F29" s="392"/>
      <c r="G29" s="392">
        <v>8000</v>
      </c>
      <c r="H29" s="392"/>
      <c r="I29" s="391"/>
    </row>
    <row r="30" spans="1:9" s="6" customFormat="1" ht="18" customHeight="1">
      <c r="A30" s="361"/>
      <c r="B30" s="482" t="s">
        <v>87</v>
      </c>
      <c r="C30" s="373"/>
      <c r="D30" s="373"/>
      <c r="E30" s="391">
        <v>1500</v>
      </c>
      <c r="F30" s="392"/>
      <c r="G30" s="392">
        <v>1500</v>
      </c>
      <c r="H30" s="392"/>
      <c r="I30" s="391"/>
    </row>
    <row r="31" spans="1:9" s="19" customFormat="1" ht="9.75" customHeight="1">
      <c r="A31" s="362"/>
      <c r="B31" s="362"/>
      <c r="C31" s="373"/>
      <c r="D31" s="373"/>
      <c r="E31" s="391"/>
      <c r="F31" s="392"/>
      <c r="G31" s="392"/>
      <c r="H31" s="392"/>
      <c r="I31" s="391"/>
    </row>
    <row r="32" spans="1:9" ht="15.75">
      <c r="A32" s="364"/>
      <c r="B32" s="483" t="s">
        <v>61</v>
      </c>
      <c r="C32" s="374"/>
      <c r="D32" s="374"/>
      <c r="E32" s="393"/>
      <c r="F32" s="385"/>
      <c r="G32" s="394"/>
      <c r="H32" s="394"/>
      <c r="I32" s="385"/>
    </row>
    <row r="33" spans="1:9" ht="15.75">
      <c r="A33" s="358"/>
      <c r="B33" s="484" t="s">
        <v>54</v>
      </c>
      <c r="C33" s="369" t="s">
        <v>320</v>
      </c>
      <c r="D33" s="377"/>
      <c r="E33" s="380">
        <v>17550</v>
      </c>
      <c r="F33" s="380"/>
      <c r="G33" s="395">
        <v>17550</v>
      </c>
      <c r="H33" s="395"/>
      <c r="I33" s="380"/>
    </row>
    <row r="34" spans="1:9" s="19" customFormat="1" ht="26.25" customHeight="1">
      <c r="A34" s="363"/>
      <c r="B34" s="485" t="s">
        <v>62</v>
      </c>
      <c r="C34" s="375"/>
      <c r="D34" s="370" t="s">
        <v>64</v>
      </c>
      <c r="E34" s="384"/>
      <c r="F34" s="389"/>
      <c r="G34" s="396"/>
      <c r="H34" s="396"/>
      <c r="I34" s="384" t="s">
        <v>64</v>
      </c>
    </row>
    <row r="35" spans="1:9" s="19" customFormat="1" ht="18.75" customHeight="1">
      <c r="A35" s="63">
        <v>2</v>
      </c>
      <c r="B35" s="486" t="s">
        <v>55</v>
      </c>
      <c r="C35" s="376" t="s">
        <v>247</v>
      </c>
      <c r="D35" s="369" t="s">
        <v>64</v>
      </c>
      <c r="E35" s="380">
        <f>E37+E42</f>
        <v>414362</v>
      </c>
      <c r="F35" s="397"/>
      <c r="G35" s="398">
        <f>G37+G42</f>
        <v>414362</v>
      </c>
      <c r="H35" s="399"/>
      <c r="I35" s="385" t="s">
        <v>64</v>
      </c>
    </row>
    <row r="36" spans="1:9" ht="15.75">
      <c r="A36" s="358"/>
      <c r="B36" s="470" t="s">
        <v>56</v>
      </c>
      <c r="C36" s="377"/>
      <c r="D36" s="377"/>
      <c r="E36" s="400"/>
      <c r="F36" s="382"/>
      <c r="G36" s="398"/>
      <c r="H36" s="398"/>
      <c r="I36" s="380"/>
    </row>
    <row r="37" spans="1:9" ht="15.75">
      <c r="A37" s="358"/>
      <c r="B37" s="470" t="s">
        <v>57</v>
      </c>
      <c r="C37" s="369" t="s">
        <v>356</v>
      </c>
      <c r="D37" s="369" t="s">
        <v>64</v>
      </c>
      <c r="E37" s="380">
        <v>318862</v>
      </c>
      <c r="F37" s="382"/>
      <c r="G37" s="398">
        <f>SUM(G39:G41)</f>
        <v>318862</v>
      </c>
      <c r="H37" s="398"/>
      <c r="I37" s="380" t="s">
        <v>64</v>
      </c>
    </row>
    <row r="38" spans="1:9" ht="12.75" customHeight="1">
      <c r="A38" s="358"/>
      <c r="B38" s="482" t="s">
        <v>53</v>
      </c>
      <c r="C38" s="373"/>
      <c r="D38" s="373"/>
      <c r="E38" s="391"/>
      <c r="F38" s="382"/>
      <c r="G38" s="398"/>
      <c r="H38" s="398"/>
      <c r="I38" s="380"/>
    </row>
    <row r="39" spans="1:9" s="37" customFormat="1" ht="17.25" customHeight="1">
      <c r="A39" s="360"/>
      <c r="B39" s="477" t="s">
        <v>80</v>
      </c>
      <c r="C39" s="369"/>
      <c r="D39" s="369"/>
      <c r="E39" s="380">
        <v>142452</v>
      </c>
      <c r="F39" s="382"/>
      <c r="G39" s="398">
        <v>142452</v>
      </c>
      <c r="H39" s="398"/>
      <c r="I39" s="380"/>
    </row>
    <row r="40" spans="1:9" s="19" customFormat="1" ht="15.75" customHeight="1">
      <c r="A40" s="362"/>
      <c r="B40" s="482" t="s">
        <v>81</v>
      </c>
      <c r="C40" s="373"/>
      <c r="D40" s="373"/>
      <c r="E40" s="391">
        <v>73840</v>
      </c>
      <c r="F40" s="392"/>
      <c r="G40" s="401">
        <v>73840</v>
      </c>
      <c r="H40" s="401"/>
      <c r="I40" s="391"/>
    </row>
    <row r="41" spans="1:9" s="19" customFormat="1" ht="23.25" customHeight="1">
      <c r="A41" s="362"/>
      <c r="B41" s="479" t="s">
        <v>82</v>
      </c>
      <c r="C41" s="372"/>
      <c r="D41" s="372"/>
      <c r="E41" s="388">
        <v>102570</v>
      </c>
      <c r="F41" s="389"/>
      <c r="G41" s="396">
        <v>102570</v>
      </c>
      <c r="H41" s="396"/>
      <c r="I41" s="388"/>
    </row>
    <row r="42" spans="1:9" ht="15.75">
      <c r="A42" s="358"/>
      <c r="B42" s="470" t="s">
        <v>58</v>
      </c>
      <c r="C42" s="369" t="s">
        <v>358</v>
      </c>
      <c r="D42" s="369" t="s">
        <v>64</v>
      </c>
      <c r="E42" s="380">
        <f>SUM(E44)</f>
        <v>95500</v>
      </c>
      <c r="F42" s="382"/>
      <c r="G42" s="382">
        <f>SUM(G44)</f>
        <v>95500</v>
      </c>
      <c r="H42" s="382"/>
      <c r="I42" s="380" t="s">
        <v>64</v>
      </c>
    </row>
    <row r="43" spans="1:9" ht="12.75" customHeight="1">
      <c r="A43" s="358"/>
      <c r="B43" s="481" t="s">
        <v>53</v>
      </c>
      <c r="C43" s="369"/>
      <c r="D43" s="369"/>
      <c r="E43" s="380"/>
      <c r="F43" s="382"/>
      <c r="G43" s="382"/>
      <c r="H43" s="382"/>
      <c r="I43" s="380"/>
    </row>
    <row r="44" spans="1:9" s="19" customFormat="1" ht="17.25" customHeight="1">
      <c r="A44" s="362"/>
      <c r="B44" s="482" t="s">
        <v>59</v>
      </c>
      <c r="C44" s="373"/>
      <c r="D44" s="373"/>
      <c r="E44" s="391">
        <v>95500</v>
      </c>
      <c r="F44" s="392"/>
      <c r="G44" s="392">
        <v>95500</v>
      </c>
      <c r="H44" s="392"/>
      <c r="I44" s="388"/>
    </row>
    <row r="45" spans="1:9" ht="15.75">
      <c r="A45" s="365"/>
      <c r="B45" s="365" t="s">
        <v>48</v>
      </c>
      <c r="C45" s="292"/>
      <c r="D45" s="288" t="s">
        <v>64</v>
      </c>
      <c r="E45" s="402">
        <f>E15+E35</f>
        <v>607132</v>
      </c>
      <c r="F45" s="366">
        <f>F14+F35</f>
        <v>0</v>
      </c>
      <c r="G45" s="403">
        <f>G15+G35</f>
        <v>607132</v>
      </c>
      <c r="H45" s="366">
        <f>H14+H35</f>
        <v>0</v>
      </c>
      <c r="I45" s="289" t="s">
        <v>64</v>
      </c>
    </row>
    <row r="46" spans="1:9" ht="2.25" customHeight="1">
      <c r="A46" s="640"/>
      <c r="B46" s="641"/>
      <c r="C46" s="641"/>
      <c r="D46" s="641"/>
      <c r="E46" s="641"/>
      <c r="F46" s="641"/>
      <c r="G46" s="641"/>
      <c r="H46" s="641"/>
      <c r="I46" s="642"/>
    </row>
    <row r="47" spans="1:7" ht="15.75">
      <c r="A47" s="113" t="s">
        <v>209</v>
      </c>
      <c r="F47" s="4"/>
      <c r="G47" s="4"/>
    </row>
    <row r="48" spans="6:7" ht="15.75">
      <c r="F48" s="4"/>
      <c r="G48" s="4"/>
    </row>
  </sheetData>
  <mergeCells count="14">
    <mergeCell ref="C9:C10"/>
    <mergeCell ref="A46:I46"/>
    <mergeCell ref="A7:I7"/>
    <mergeCell ref="E9:F9"/>
    <mergeCell ref="G9:H9"/>
    <mergeCell ref="I9:I10"/>
    <mergeCell ref="D9:D10"/>
    <mergeCell ref="B9:B10"/>
    <mergeCell ref="A9:A10"/>
    <mergeCell ref="A6:H6"/>
    <mergeCell ref="F1:H1"/>
    <mergeCell ref="F2:H2"/>
    <mergeCell ref="F3:H3"/>
    <mergeCell ref="F4:H4"/>
  </mergeCells>
  <printOptions/>
  <pageMargins left="0.7086614173228347" right="0" top="0.3937007874015748" bottom="0.3937007874015748" header="0.3937007874015748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32"/>
  <sheetViews>
    <sheetView workbookViewId="0" topLeftCell="A1">
      <selection activeCell="A1" sqref="A1:G33"/>
    </sheetView>
  </sheetViews>
  <sheetFormatPr defaultColWidth="9.00390625" defaultRowHeight="12.75"/>
  <cols>
    <col min="1" max="1" width="4.625" style="0" customWidth="1"/>
    <col min="2" max="2" width="4.875" style="240" customWidth="1"/>
    <col min="3" max="3" width="6.75390625" style="240" customWidth="1"/>
    <col min="4" max="4" width="9.125" style="240" customWidth="1"/>
    <col min="5" max="5" width="36.875" style="0" customWidth="1"/>
    <col min="6" max="6" width="18.625" style="0" customWidth="1"/>
  </cols>
  <sheetData>
    <row r="1" spans="2:6" ht="12" customHeight="1">
      <c r="B1" s="5"/>
      <c r="C1" s="5"/>
      <c r="D1" s="5"/>
      <c r="E1" s="15"/>
      <c r="F1" s="50" t="s">
        <v>203</v>
      </c>
    </row>
    <row r="2" spans="2:6" ht="12" customHeight="1">
      <c r="B2" s="5"/>
      <c r="C2" s="5"/>
      <c r="D2" s="408"/>
      <c r="E2" s="71"/>
      <c r="F2" s="57" t="s">
        <v>522</v>
      </c>
    </row>
    <row r="3" spans="2:6" ht="12" customHeight="1">
      <c r="B3" s="5"/>
      <c r="C3" s="5"/>
      <c r="D3" s="5"/>
      <c r="E3" s="15"/>
      <c r="F3" s="50" t="s">
        <v>68</v>
      </c>
    </row>
    <row r="4" spans="2:6" ht="12" customHeight="1">
      <c r="B4" s="5"/>
      <c r="C4" s="5"/>
      <c r="D4" s="5"/>
      <c r="E4" s="15"/>
      <c r="F4" s="57" t="s">
        <v>73</v>
      </c>
    </row>
    <row r="5" spans="2:6" ht="15.75">
      <c r="B5" s="5"/>
      <c r="C5" s="5"/>
      <c r="D5" s="5"/>
      <c r="E5" s="15"/>
      <c r="F5" s="18"/>
    </row>
    <row r="6" spans="2:6" ht="15.75">
      <c r="B6" s="5"/>
      <c r="C6" s="5"/>
      <c r="D6" s="5"/>
      <c r="E6" s="15"/>
      <c r="F6" s="18"/>
    </row>
    <row r="7" spans="2:6" ht="16.5">
      <c r="B7" s="624" t="s">
        <v>211</v>
      </c>
      <c r="C7" s="624"/>
      <c r="D7" s="624"/>
      <c r="E7" s="624"/>
      <c r="F7" s="624"/>
    </row>
    <row r="8" spans="2:6" ht="18">
      <c r="B8" s="404"/>
      <c r="C8" s="404"/>
      <c r="D8" s="404"/>
      <c r="E8" s="84"/>
      <c r="F8" s="84"/>
    </row>
    <row r="9" spans="2:6" ht="18">
      <c r="B9" s="404"/>
      <c r="C9" s="404"/>
      <c r="D9" s="404"/>
      <c r="E9" s="84"/>
      <c r="F9" s="114" t="s">
        <v>1</v>
      </c>
    </row>
    <row r="10" spans="2:6" ht="12.75" customHeight="1">
      <c r="B10" s="650" t="s">
        <v>0</v>
      </c>
      <c r="C10" s="631" t="s">
        <v>4</v>
      </c>
      <c r="D10" s="646" t="s">
        <v>5</v>
      </c>
      <c r="E10" s="631" t="s">
        <v>213</v>
      </c>
      <c r="F10" s="631" t="s">
        <v>212</v>
      </c>
    </row>
    <row r="11" spans="2:6" ht="12.75" customHeight="1">
      <c r="B11" s="651"/>
      <c r="C11" s="633"/>
      <c r="D11" s="653"/>
      <c r="E11" s="633"/>
      <c r="F11" s="633"/>
    </row>
    <row r="12" spans="2:6" ht="12.75" customHeight="1">
      <c r="B12" s="652"/>
      <c r="C12" s="632"/>
      <c r="D12" s="647"/>
      <c r="E12" s="632"/>
      <c r="F12" s="632"/>
    </row>
    <row r="13" spans="2:6" s="90" customFormat="1" ht="9.75" customHeight="1">
      <c r="B13" s="405">
        <v>1</v>
      </c>
      <c r="C13" s="409">
        <v>2</v>
      </c>
      <c r="D13" s="410">
        <v>3</v>
      </c>
      <c r="E13" s="111">
        <v>4</v>
      </c>
      <c r="F13" s="111">
        <v>5</v>
      </c>
    </row>
    <row r="14" spans="2:6" ht="12.75">
      <c r="B14" s="406">
        <v>1</v>
      </c>
      <c r="C14" s="411">
        <v>801</v>
      </c>
      <c r="D14" s="412">
        <v>80120</v>
      </c>
      <c r="E14" s="295" t="s">
        <v>387</v>
      </c>
      <c r="F14" s="294">
        <v>9503</v>
      </c>
    </row>
    <row r="15" spans="2:6" ht="12.75">
      <c r="B15" s="407"/>
      <c r="C15" s="413"/>
      <c r="D15" s="414" t="s">
        <v>388</v>
      </c>
      <c r="E15" s="296"/>
      <c r="F15" s="251"/>
    </row>
    <row r="16" spans="2:6" ht="25.5">
      <c r="B16" s="407">
        <v>2</v>
      </c>
      <c r="C16" s="413">
        <v>801</v>
      </c>
      <c r="D16" s="415">
        <v>80195</v>
      </c>
      <c r="E16" s="296" t="s">
        <v>389</v>
      </c>
      <c r="F16" s="251"/>
    </row>
    <row r="17" spans="2:6" ht="12.75">
      <c r="B17" s="407"/>
      <c r="C17" s="413"/>
      <c r="D17" s="414" t="s">
        <v>390</v>
      </c>
      <c r="E17" s="296" t="s">
        <v>6</v>
      </c>
      <c r="F17" s="251">
        <v>1200000</v>
      </c>
    </row>
    <row r="18" spans="2:6" ht="12.75">
      <c r="B18" s="407"/>
      <c r="C18" s="413"/>
      <c r="D18" s="415"/>
      <c r="E18" s="296" t="s">
        <v>391</v>
      </c>
      <c r="F18" s="251">
        <v>150000</v>
      </c>
    </row>
    <row r="19" spans="2:6" ht="12.75">
      <c r="B19" s="407"/>
      <c r="C19" s="413"/>
      <c r="D19" s="415"/>
      <c r="E19" s="296" t="s">
        <v>392</v>
      </c>
      <c r="F19" s="251">
        <v>25000</v>
      </c>
    </row>
    <row r="20" spans="2:6" ht="25.5">
      <c r="B20" s="407"/>
      <c r="C20" s="413"/>
      <c r="D20" s="415"/>
      <c r="E20" s="296" t="s">
        <v>400</v>
      </c>
      <c r="F20" s="251">
        <v>425000</v>
      </c>
    </row>
    <row r="21" spans="2:6" ht="25.5">
      <c r="B21" s="407"/>
      <c r="C21" s="413"/>
      <c r="D21" s="415"/>
      <c r="E21" s="296" t="s">
        <v>393</v>
      </c>
      <c r="F21" s="251">
        <v>300000</v>
      </c>
    </row>
    <row r="22" spans="2:6" ht="12.75">
      <c r="B22" s="407"/>
      <c r="C22" s="413"/>
      <c r="D22" s="415"/>
      <c r="E22" s="296" t="s">
        <v>394</v>
      </c>
      <c r="F22" s="251">
        <v>300000</v>
      </c>
    </row>
    <row r="23" spans="2:6" ht="12.75">
      <c r="B23" s="407">
        <v>3</v>
      </c>
      <c r="C23" s="413">
        <v>852</v>
      </c>
      <c r="D23" s="415">
        <v>85201</v>
      </c>
      <c r="E23" s="296" t="s">
        <v>396</v>
      </c>
      <c r="F23" s="251">
        <v>713680</v>
      </c>
    </row>
    <row r="24" spans="2:6" ht="12.75">
      <c r="B24" s="407"/>
      <c r="C24" s="413"/>
      <c r="D24" s="414" t="s">
        <v>395</v>
      </c>
      <c r="E24" s="296" t="s">
        <v>6</v>
      </c>
      <c r="F24" s="251"/>
    </row>
    <row r="25" spans="2:6" ht="25.5">
      <c r="B25" s="407"/>
      <c r="C25" s="413"/>
      <c r="D25" s="415"/>
      <c r="E25" s="296" t="s">
        <v>398</v>
      </c>
      <c r="F25" s="251">
        <v>20507</v>
      </c>
    </row>
    <row r="26" spans="2:6" ht="25.5">
      <c r="B26" s="407"/>
      <c r="C26" s="413"/>
      <c r="D26" s="415"/>
      <c r="E26" s="296" t="s">
        <v>514</v>
      </c>
      <c r="F26" s="251">
        <v>280385</v>
      </c>
    </row>
    <row r="27" spans="2:6" ht="25.5">
      <c r="B27" s="407"/>
      <c r="C27" s="413"/>
      <c r="D27" s="415"/>
      <c r="E27" s="296" t="s">
        <v>399</v>
      </c>
      <c r="F27" s="251">
        <v>46536</v>
      </c>
    </row>
    <row r="28" spans="2:6" ht="25.5">
      <c r="B28" s="407"/>
      <c r="C28" s="413"/>
      <c r="D28" s="415"/>
      <c r="E28" s="296" t="s">
        <v>515</v>
      </c>
      <c r="F28" s="251">
        <v>54864</v>
      </c>
    </row>
    <row r="29" spans="2:6" ht="25.5">
      <c r="B29" s="407"/>
      <c r="C29" s="413"/>
      <c r="D29" s="415"/>
      <c r="E29" s="296" t="s">
        <v>516</v>
      </c>
      <c r="F29" s="251">
        <v>311388</v>
      </c>
    </row>
    <row r="30" spans="2:6" ht="12.75">
      <c r="B30" s="407">
        <v>4</v>
      </c>
      <c r="C30" s="413">
        <v>921</v>
      </c>
      <c r="D30" s="415">
        <v>92116</v>
      </c>
      <c r="E30" s="296" t="s">
        <v>397</v>
      </c>
      <c r="F30" s="251">
        <v>20000</v>
      </c>
    </row>
    <row r="31" spans="2:6" ht="12.75">
      <c r="B31" s="407"/>
      <c r="C31" s="413"/>
      <c r="D31" s="414" t="s">
        <v>388</v>
      </c>
      <c r="E31" s="296"/>
      <c r="F31" s="251"/>
    </row>
    <row r="32" spans="2:6" s="155" customFormat="1" ht="12.75">
      <c r="B32" s="519" t="s">
        <v>48</v>
      </c>
      <c r="C32" s="520"/>
      <c r="D32" s="520"/>
      <c r="E32" s="521"/>
      <c r="F32" s="416">
        <f>F14+F17+F23+F30</f>
        <v>1943183</v>
      </c>
    </row>
  </sheetData>
  <mergeCells count="7">
    <mergeCell ref="B32:E32"/>
    <mergeCell ref="B7:F7"/>
    <mergeCell ref="B10:B12"/>
    <mergeCell ref="C10:C12"/>
    <mergeCell ref="D10:D12"/>
    <mergeCell ref="E10:E12"/>
    <mergeCell ref="F10:F1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:G16"/>
    </sheetView>
  </sheetViews>
  <sheetFormatPr defaultColWidth="9.00390625" defaultRowHeight="12.75"/>
  <cols>
    <col min="1" max="1" width="3.375" style="0" customWidth="1"/>
    <col min="2" max="2" width="3.875" style="0" customWidth="1"/>
    <col min="3" max="3" width="8.125" style="0" customWidth="1"/>
    <col min="5" max="5" width="41.25390625" style="0" customWidth="1"/>
    <col min="6" max="6" width="16.00390625" style="0" customWidth="1"/>
  </cols>
  <sheetData>
    <row r="1" spans="2:6" ht="12" customHeight="1">
      <c r="B1" s="1"/>
      <c r="C1" s="15"/>
      <c r="D1" s="1"/>
      <c r="E1" s="15"/>
      <c r="F1" s="50" t="s">
        <v>509</v>
      </c>
    </row>
    <row r="2" spans="2:6" ht="12" customHeight="1">
      <c r="B2" s="1"/>
      <c r="C2" s="15"/>
      <c r="D2" s="7"/>
      <c r="E2" s="71"/>
      <c r="F2" s="50" t="s">
        <v>522</v>
      </c>
    </row>
    <row r="3" spans="2:6" ht="12" customHeight="1">
      <c r="B3" s="1"/>
      <c r="C3" s="15"/>
      <c r="D3" s="1"/>
      <c r="E3" s="15"/>
      <c r="F3" s="50" t="s">
        <v>68</v>
      </c>
    </row>
    <row r="4" spans="2:6" ht="12" customHeight="1">
      <c r="B4" s="1"/>
      <c r="C4" s="15"/>
      <c r="D4" s="1"/>
      <c r="E4" s="15"/>
      <c r="F4" s="57" t="s">
        <v>73</v>
      </c>
    </row>
    <row r="5" spans="2:6" ht="15.75">
      <c r="B5" s="1"/>
      <c r="C5" s="15"/>
      <c r="D5" s="1"/>
      <c r="E5" s="15"/>
      <c r="F5" s="18"/>
    </row>
    <row r="6" spans="2:6" ht="15.75">
      <c r="B6" s="1"/>
      <c r="C6" s="15"/>
      <c r="D6" s="1"/>
      <c r="E6" s="15"/>
      <c r="F6" s="18"/>
    </row>
    <row r="7" spans="2:7" ht="38.25" customHeight="1">
      <c r="B7" s="654" t="s">
        <v>510</v>
      </c>
      <c r="C7" s="654"/>
      <c r="D7" s="654"/>
      <c r="E7" s="654"/>
      <c r="F7" s="654"/>
      <c r="G7" s="87"/>
    </row>
    <row r="8" spans="2:6" ht="8.25" customHeight="1">
      <c r="B8" s="84"/>
      <c r="C8" s="84"/>
      <c r="D8" s="84"/>
      <c r="E8" s="84"/>
      <c r="F8" s="84"/>
    </row>
    <row r="9" spans="2:6" ht="18">
      <c r="B9" s="84"/>
      <c r="C9" s="84"/>
      <c r="D9" s="84"/>
      <c r="E9" s="84"/>
      <c r="F9" s="114" t="s">
        <v>1</v>
      </c>
    </row>
    <row r="10" spans="2:6" ht="12.75" customHeight="1">
      <c r="B10" s="650" t="s">
        <v>0</v>
      </c>
      <c r="C10" s="631" t="s">
        <v>4</v>
      </c>
      <c r="D10" s="646" t="s">
        <v>5</v>
      </c>
      <c r="E10" s="631" t="s">
        <v>214</v>
      </c>
      <c r="F10" s="631" t="s">
        <v>212</v>
      </c>
    </row>
    <row r="11" spans="2:6" ht="12.75" customHeight="1">
      <c r="B11" s="651"/>
      <c r="C11" s="633"/>
      <c r="D11" s="653"/>
      <c r="E11" s="633"/>
      <c r="F11" s="633"/>
    </row>
    <row r="12" spans="2:6" ht="12.75" customHeight="1">
      <c r="B12" s="652"/>
      <c r="C12" s="632"/>
      <c r="D12" s="647"/>
      <c r="E12" s="632"/>
      <c r="F12" s="632"/>
    </row>
    <row r="13" spans="2:6" s="90" customFormat="1" ht="9.75" customHeight="1">
      <c r="B13" s="109">
        <v>1</v>
      </c>
      <c r="C13" s="111">
        <v>2</v>
      </c>
      <c r="D13" s="110">
        <v>3</v>
      </c>
      <c r="E13" s="111">
        <v>4</v>
      </c>
      <c r="F13" s="111">
        <v>5</v>
      </c>
    </row>
    <row r="14" spans="1:6" ht="22.5" customHeight="1">
      <c r="A14" s="240"/>
      <c r="B14" s="435">
        <v>1</v>
      </c>
      <c r="C14" s="238">
        <v>852</v>
      </c>
      <c r="D14" s="436">
        <v>85202</v>
      </c>
      <c r="E14" s="238" t="s">
        <v>401</v>
      </c>
      <c r="F14" s="437">
        <v>622410</v>
      </c>
    </row>
    <row r="15" spans="1:6" ht="24" customHeight="1">
      <c r="A15" s="240"/>
      <c r="B15" s="634" t="s">
        <v>48</v>
      </c>
      <c r="C15" s="655"/>
      <c r="D15" s="655"/>
      <c r="E15" s="656"/>
      <c r="F15" s="438">
        <f>SUM(F14:F14)</f>
        <v>622410</v>
      </c>
    </row>
    <row r="22" spans="1:6" s="155" customFormat="1" ht="12.75">
      <c r="A22"/>
      <c r="B22"/>
      <c r="C22"/>
      <c r="D22"/>
      <c r="E22"/>
      <c r="F22"/>
    </row>
  </sheetData>
  <mergeCells count="7">
    <mergeCell ref="B7:F7"/>
    <mergeCell ref="B15:E15"/>
    <mergeCell ref="B10:B12"/>
    <mergeCell ref="C10:C12"/>
    <mergeCell ref="D10:D12"/>
    <mergeCell ref="E10:E12"/>
    <mergeCell ref="F10:F1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D26"/>
  <sheetViews>
    <sheetView workbookViewId="0" topLeftCell="A1">
      <selection activeCell="A1" sqref="A1:E21"/>
    </sheetView>
  </sheetViews>
  <sheetFormatPr defaultColWidth="9.00390625" defaultRowHeight="12.75"/>
  <cols>
    <col min="1" max="1" width="3.625" style="1" customWidth="1"/>
    <col min="2" max="2" width="5.625" style="1" customWidth="1"/>
    <col min="3" max="3" width="52.375" style="1" customWidth="1"/>
    <col min="4" max="4" width="17.00390625" style="1" customWidth="1"/>
    <col min="5" max="16384" width="9.125" style="1" customWidth="1"/>
  </cols>
  <sheetData>
    <row r="1" ht="12" customHeight="1">
      <c r="D1" s="51" t="s">
        <v>511</v>
      </c>
    </row>
    <row r="2" spans="3:4" ht="12" customHeight="1">
      <c r="C2" s="7"/>
      <c r="D2" s="50" t="s">
        <v>522</v>
      </c>
    </row>
    <row r="3" ht="12" customHeight="1">
      <c r="D3" s="50" t="s">
        <v>68</v>
      </c>
    </row>
    <row r="4" ht="12" customHeight="1">
      <c r="D4" s="57" t="s">
        <v>73</v>
      </c>
    </row>
    <row r="5" ht="12.75" customHeight="1"/>
    <row r="6" ht="12.75" customHeight="1"/>
    <row r="8" spans="2:4" ht="36.75" customHeight="1">
      <c r="B8" s="156"/>
      <c r="C8" s="657" t="s">
        <v>513</v>
      </c>
      <c r="D8" s="657"/>
    </row>
    <row r="9" spans="2:4" ht="6.75" customHeight="1">
      <c r="B9" s="87"/>
      <c r="C9" s="87"/>
      <c r="D9" s="87"/>
    </row>
    <row r="10" ht="15.75">
      <c r="D10" s="114" t="s">
        <v>1</v>
      </c>
    </row>
    <row r="11" spans="2:4" s="10" customFormat="1" ht="23.25" customHeight="1">
      <c r="B11" s="49" t="s">
        <v>0</v>
      </c>
      <c r="C11" s="43" t="s">
        <v>215</v>
      </c>
      <c r="D11" s="43" t="s">
        <v>93</v>
      </c>
    </row>
    <row r="12" spans="2:4" s="26" customFormat="1" ht="15.75" customHeight="1">
      <c r="B12" s="428" t="s">
        <v>216</v>
      </c>
      <c r="C12" s="138" t="s">
        <v>204</v>
      </c>
      <c r="D12" s="139">
        <v>4810</v>
      </c>
    </row>
    <row r="13" spans="2:4" s="26" customFormat="1" ht="15.75" customHeight="1">
      <c r="B13" s="429" t="s">
        <v>217</v>
      </c>
      <c r="C13" s="140" t="s">
        <v>15</v>
      </c>
      <c r="D13" s="298">
        <f>SUM(D14:D14)</f>
        <v>150000</v>
      </c>
    </row>
    <row r="14" spans="2:4" s="26" customFormat="1" ht="51" customHeight="1">
      <c r="B14" s="142" t="s">
        <v>17</v>
      </c>
      <c r="C14" s="297" t="s">
        <v>402</v>
      </c>
      <c r="D14" s="144">
        <v>150000</v>
      </c>
    </row>
    <row r="15" spans="2:4" ht="15.75" customHeight="1">
      <c r="B15" s="430" t="s">
        <v>218</v>
      </c>
      <c r="C15" s="146" t="s">
        <v>205</v>
      </c>
      <c r="D15" s="147">
        <v>25000</v>
      </c>
    </row>
    <row r="16" spans="2:4" ht="15.75" customHeight="1">
      <c r="B16" s="148" t="s">
        <v>17</v>
      </c>
      <c r="C16" s="149" t="s">
        <v>96</v>
      </c>
      <c r="D16" s="150">
        <v>25000</v>
      </c>
    </row>
    <row r="17" spans="2:4" ht="15.75" customHeight="1">
      <c r="B17" s="148"/>
      <c r="C17" s="439" t="s">
        <v>518</v>
      </c>
      <c r="D17" s="150">
        <v>5000</v>
      </c>
    </row>
    <row r="18" spans="2:4" s="6" customFormat="1" ht="15.75" customHeight="1">
      <c r="B18" s="142"/>
      <c r="C18" s="439" t="s">
        <v>517</v>
      </c>
      <c r="D18" s="151">
        <v>20000</v>
      </c>
    </row>
    <row r="19" spans="2:4" ht="15.75" customHeight="1">
      <c r="B19" s="145" t="s">
        <v>18</v>
      </c>
      <c r="C19" s="152" t="s">
        <v>95</v>
      </c>
      <c r="D19" s="153">
        <v>0</v>
      </c>
    </row>
    <row r="20" spans="2:4" s="6" customFormat="1" ht="15.75" customHeight="1">
      <c r="B20" s="429" t="s">
        <v>219</v>
      </c>
      <c r="C20" s="140" t="s">
        <v>206</v>
      </c>
      <c r="D20" s="154">
        <v>129810</v>
      </c>
    </row>
    <row r="21" spans="2:4" ht="15.75" customHeight="1">
      <c r="B21" s="22"/>
      <c r="C21" s="22"/>
      <c r="D21" s="22"/>
    </row>
    <row r="22" spans="2:4" ht="10.5" customHeight="1">
      <c r="B22" s="22"/>
      <c r="C22" s="22"/>
      <c r="D22" s="22"/>
    </row>
    <row r="23" spans="2:4" ht="9.75" customHeight="1">
      <c r="B23" s="22"/>
      <c r="C23" s="22"/>
      <c r="D23" s="22"/>
    </row>
    <row r="24" spans="2:4" ht="9" customHeight="1">
      <c r="B24" s="22"/>
      <c r="C24" s="22"/>
      <c r="D24" s="22"/>
    </row>
    <row r="25" spans="2:4" ht="14.25" customHeight="1">
      <c r="B25" s="22"/>
      <c r="C25" s="22"/>
      <c r="D25" s="22"/>
    </row>
    <row r="26" spans="2:4" ht="15.75">
      <c r="B26" s="22"/>
      <c r="C26" s="22"/>
      <c r="D26" s="22"/>
    </row>
  </sheetData>
  <mergeCells count="1">
    <mergeCell ref="C8:D8"/>
  </mergeCells>
  <printOptions/>
  <pageMargins left="0.7874015748031497" right="0.3937007874015748" top="0.3937007874015748" bottom="0.3937007874015748" header="0.3937007874015748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D21"/>
  <sheetViews>
    <sheetView workbookViewId="0" topLeftCell="A1">
      <selection activeCell="A1" sqref="A1:E22"/>
    </sheetView>
  </sheetViews>
  <sheetFormatPr defaultColWidth="9.00390625" defaultRowHeight="12.75"/>
  <cols>
    <col min="1" max="1" width="3.25390625" style="0" customWidth="1"/>
    <col min="2" max="2" width="7.00390625" style="0" customWidth="1"/>
    <col min="3" max="3" width="44.625" style="0" customWidth="1"/>
    <col min="4" max="4" width="20.875" style="0" customWidth="1"/>
  </cols>
  <sheetData>
    <row r="1" spans="2:4" ht="12" customHeight="1">
      <c r="B1" s="1"/>
      <c r="C1" s="1"/>
      <c r="D1" s="51" t="s">
        <v>403</v>
      </c>
    </row>
    <row r="2" spans="2:4" ht="12" customHeight="1">
      <c r="B2" s="1"/>
      <c r="C2" s="7"/>
      <c r="D2" s="50" t="s">
        <v>523</v>
      </c>
    </row>
    <row r="3" spans="2:4" ht="12" customHeight="1">
      <c r="B3" s="1"/>
      <c r="C3" s="1"/>
      <c r="D3" s="50" t="s">
        <v>225</v>
      </c>
    </row>
    <row r="4" spans="2:4" ht="12" customHeight="1">
      <c r="B4" s="1"/>
      <c r="C4" s="1"/>
      <c r="D4" s="57" t="s">
        <v>226</v>
      </c>
    </row>
    <row r="5" spans="2:4" ht="12" customHeight="1">
      <c r="B5" s="1"/>
      <c r="C5" s="1"/>
      <c r="D5" s="57"/>
    </row>
    <row r="6" spans="2:4" ht="15.75">
      <c r="B6" s="1"/>
      <c r="C6" s="1"/>
      <c r="D6" s="1"/>
    </row>
    <row r="7" spans="2:4" ht="34.5" customHeight="1">
      <c r="B7" s="657" t="s">
        <v>220</v>
      </c>
      <c r="C7" s="657"/>
      <c r="D7" s="657"/>
    </row>
    <row r="8" spans="2:4" ht="14.25" customHeight="1">
      <c r="B8" s="87"/>
      <c r="C8" s="87"/>
      <c r="D8" s="87"/>
    </row>
    <row r="9" spans="2:4" ht="15.75">
      <c r="B9" s="1"/>
      <c r="C9" s="1"/>
      <c r="D9" s="114" t="s">
        <v>1</v>
      </c>
    </row>
    <row r="10" spans="2:4" ht="23.25" customHeight="1">
      <c r="B10" s="49" t="s">
        <v>0</v>
      </c>
      <c r="C10" s="43" t="s">
        <v>215</v>
      </c>
      <c r="D10" s="43" t="s">
        <v>93</v>
      </c>
    </row>
    <row r="11" spans="2:4" ht="15.75">
      <c r="B11" s="428" t="s">
        <v>216</v>
      </c>
      <c r="C11" s="138" t="s">
        <v>204</v>
      </c>
      <c r="D11" s="139">
        <v>30000</v>
      </c>
    </row>
    <row r="12" spans="2:4" ht="15.75">
      <c r="B12" s="429" t="s">
        <v>217</v>
      </c>
      <c r="C12" s="140" t="s">
        <v>15</v>
      </c>
      <c r="D12" s="141">
        <f>SUM(D13:D14)</f>
        <v>250000</v>
      </c>
    </row>
    <row r="13" spans="2:4" ht="15.75">
      <c r="B13" s="142" t="s">
        <v>17</v>
      </c>
      <c r="C13" s="143" t="s">
        <v>296</v>
      </c>
      <c r="D13" s="144">
        <v>248000</v>
      </c>
    </row>
    <row r="14" spans="2:4" ht="15.75">
      <c r="B14" s="142" t="s">
        <v>18</v>
      </c>
      <c r="C14" s="143" t="s">
        <v>270</v>
      </c>
      <c r="D14" s="144">
        <v>2000</v>
      </c>
    </row>
    <row r="15" spans="2:4" ht="15.75">
      <c r="B15" s="430" t="s">
        <v>218</v>
      </c>
      <c r="C15" s="146" t="s">
        <v>205</v>
      </c>
      <c r="D15" s="147">
        <v>250000</v>
      </c>
    </row>
    <row r="16" spans="2:4" ht="15.75">
      <c r="B16" s="148" t="s">
        <v>17</v>
      </c>
      <c r="C16" s="149" t="s">
        <v>96</v>
      </c>
      <c r="D16" s="150">
        <v>180000</v>
      </c>
    </row>
    <row r="17" spans="2:4" ht="31.5">
      <c r="B17" s="148"/>
      <c r="C17" s="440" t="s">
        <v>525</v>
      </c>
      <c r="D17" s="150"/>
    </row>
    <row r="18" spans="2:4" ht="47.25">
      <c r="B18" s="148"/>
      <c r="C18" s="440" t="s">
        <v>519</v>
      </c>
      <c r="D18" s="150"/>
    </row>
    <row r="19" spans="2:4" ht="15.75">
      <c r="B19" s="148" t="s">
        <v>18</v>
      </c>
      <c r="C19" s="149" t="s">
        <v>95</v>
      </c>
      <c r="D19" s="150">
        <v>70000</v>
      </c>
    </row>
    <row r="20" spans="2:4" ht="31.5">
      <c r="B20" s="145"/>
      <c r="C20" s="441" t="s">
        <v>520</v>
      </c>
      <c r="D20" s="153"/>
    </row>
    <row r="21" spans="2:4" ht="15.75">
      <c r="B21" s="429" t="s">
        <v>219</v>
      </c>
      <c r="C21" s="140" t="s">
        <v>206</v>
      </c>
      <c r="D21" s="154">
        <v>30000</v>
      </c>
    </row>
  </sheetData>
  <mergeCells count="1">
    <mergeCell ref="B7:D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08"/>
  <sheetViews>
    <sheetView workbookViewId="0" topLeftCell="D1">
      <selection activeCell="A1" sqref="A1:M39"/>
    </sheetView>
  </sheetViews>
  <sheetFormatPr defaultColWidth="9.00390625" defaultRowHeight="12.75"/>
  <cols>
    <col min="1" max="1" width="3.00390625" style="240" customWidth="1"/>
    <col min="2" max="2" width="29.00390625" style="0" customWidth="1"/>
    <col min="3" max="3" width="9.00390625" style="0" customWidth="1"/>
    <col min="4" max="4" width="10.125" style="0" customWidth="1"/>
    <col min="5" max="5" width="9.875" style="0" customWidth="1"/>
    <col min="6" max="6" width="10.00390625" style="0" customWidth="1"/>
    <col min="7" max="8" width="9.75390625" style="0" customWidth="1"/>
    <col min="9" max="10" width="9.875" style="0" customWidth="1"/>
    <col min="11" max="12" width="9.75390625" style="0" customWidth="1"/>
    <col min="13" max="13" width="9.625" style="0" customWidth="1"/>
  </cols>
  <sheetData>
    <row r="1" spans="8:13" ht="11.25" customHeight="1">
      <c r="H1" s="417"/>
      <c r="I1" s="417"/>
      <c r="K1" s="424" t="s">
        <v>405</v>
      </c>
      <c r="L1" s="424"/>
      <c r="M1" s="90"/>
    </row>
    <row r="2" spans="8:13" ht="9.75" customHeight="1">
      <c r="H2" s="417"/>
      <c r="I2" s="417"/>
      <c r="K2" s="424" t="s">
        <v>512</v>
      </c>
      <c r="L2" s="424"/>
      <c r="M2" s="90"/>
    </row>
    <row r="3" spans="8:13" ht="9.75" customHeight="1">
      <c r="H3" s="417"/>
      <c r="I3" s="417"/>
      <c r="K3" s="424" t="s">
        <v>406</v>
      </c>
      <c r="L3" s="424"/>
      <c r="M3" s="90"/>
    </row>
    <row r="4" spans="8:13" ht="10.5" customHeight="1">
      <c r="H4" s="417"/>
      <c r="I4" s="417"/>
      <c r="K4" s="424" t="s">
        <v>407</v>
      </c>
      <c r="L4" s="424"/>
      <c r="M4" s="90"/>
    </row>
    <row r="5" spans="2:9" ht="13.5" customHeight="1">
      <c r="B5" s="658" t="s">
        <v>408</v>
      </c>
      <c r="C5" s="658"/>
      <c r="D5" s="658"/>
      <c r="E5" s="658"/>
      <c r="F5" s="658"/>
      <c r="G5" s="658"/>
      <c r="H5" s="658"/>
      <c r="I5" s="658"/>
    </row>
    <row r="6" ht="6.75" customHeight="1"/>
    <row r="7" spans="1:13" s="299" customFormat="1" ht="22.5" customHeight="1">
      <c r="A7" s="659" t="s">
        <v>409</v>
      </c>
      <c r="B7" s="659" t="s">
        <v>215</v>
      </c>
      <c r="C7" s="660" t="s">
        <v>410</v>
      </c>
      <c r="D7" s="659" t="s">
        <v>411</v>
      </c>
      <c r="E7" s="659"/>
      <c r="F7" s="659"/>
      <c r="G7" s="659"/>
      <c r="H7" s="659"/>
      <c r="I7" s="659"/>
      <c r="J7" s="659"/>
      <c r="K7" s="659"/>
      <c r="L7" s="659"/>
      <c r="M7" s="659"/>
    </row>
    <row r="8" spans="1:13" s="299" customFormat="1" ht="18.75" customHeight="1">
      <c r="A8" s="659"/>
      <c r="B8" s="659"/>
      <c r="C8" s="660"/>
      <c r="D8" s="304">
        <v>2007</v>
      </c>
      <c r="E8" s="304">
        <v>2008</v>
      </c>
      <c r="F8" s="304">
        <v>2009</v>
      </c>
      <c r="G8" s="304">
        <v>2010</v>
      </c>
      <c r="H8" s="304">
        <v>2011</v>
      </c>
      <c r="I8" s="304">
        <v>2012</v>
      </c>
      <c r="J8" s="304">
        <v>2013</v>
      </c>
      <c r="K8" s="304">
        <v>2014</v>
      </c>
      <c r="L8" s="304">
        <v>2015</v>
      </c>
      <c r="M8" s="304">
        <v>2016</v>
      </c>
    </row>
    <row r="9" spans="1:13" s="427" customFormat="1" ht="6.75" customHeight="1">
      <c r="A9" s="426">
        <v>1</v>
      </c>
      <c r="B9" s="426">
        <v>2</v>
      </c>
      <c r="C9" s="426">
        <v>3</v>
      </c>
      <c r="D9" s="426">
        <v>4</v>
      </c>
      <c r="E9" s="426">
        <v>5</v>
      </c>
      <c r="F9" s="426">
        <v>6</v>
      </c>
      <c r="G9" s="426">
        <v>7</v>
      </c>
      <c r="H9" s="426">
        <v>8</v>
      </c>
      <c r="I9" s="426">
        <v>9</v>
      </c>
      <c r="J9" s="426">
        <v>10</v>
      </c>
      <c r="K9" s="426">
        <v>11</v>
      </c>
      <c r="L9" s="426">
        <v>12</v>
      </c>
      <c r="M9" s="426">
        <v>13</v>
      </c>
    </row>
    <row r="10" spans="1:13" s="247" customFormat="1" ht="14.25" customHeight="1">
      <c r="A10" s="420">
        <v>1</v>
      </c>
      <c r="B10" s="422" t="s">
        <v>412</v>
      </c>
      <c r="C10" s="661">
        <v>5380346</v>
      </c>
      <c r="D10" s="418">
        <f>D11+D18</f>
        <v>3129960</v>
      </c>
      <c r="E10" s="418">
        <v>891000</v>
      </c>
      <c r="F10" s="418">
        <v>729000</v>
      </c>
      <c r="G10" s="418">
        <v>567000</v>
      </c>
      <c r="H10" s="418">
        <v>405000</v>
      </c>
      <c r="I10" s="418">
        <v>243000</v>
      </c>
      <c r="J10" s="418">
        <v>81000</v>
      </c>
      <c r="K10" s="418"/>
      <c r="L10" s="418"/>
      <c r="M10" s="418"/>
    </row>
    <row r="11" spans="1:13" s="247" customFormat="1" ht="12.75">
      <c r="A11" s="420" t="s">
        <v>413</v>
      </c>
      <c r="B11" s="422" t="s">
        <v>414</v>
      </c>
      <c r="C11" s="661">
        <f aca="true" t="shared" si="0" ref="C11:J11">SUM(C12:C14)</f>
        <v>5380346</v>
      </c>
      <c r="D11" s="418">
        <f t="shared" si="0"/>
        <v>3129960</v>
      </c>
      <c r="E11" s="418">
        <f t="shared" si="0"/>
        <v>891000</v>
      </c>
      <c r="F11" s="418">
        <f t="shared" si="0"/>
        <v>729000</v>
      </c>
      <c r="G11" s="418">
        <f t="shared" si="0"/>
        <v>567000</v>
      </c>
      <c r="H11" s="418">
        <f t="shared" si="0"/>
        <v>405000</v>
      </c>
      <c r="I11" s="418">
        <f t="shared" si="0"/>
        <v>243000</v>
      </c>
      <c r="J11" s="418">
        <f t="shared" si="0"/>
        <v>81000</v>
      </c>
      <c r="K11" s="418"/>
      <c r="L11" s="418"/>
      <c r="M11" s="418"/>
    </row>
    <row r="12" spans="1:13" ht="12.75">
      <c r="A12" s="421"/>
      <c r="B12" s="423" t="s">
        <v>415</v>
      </c>
      <c r="C12" s="662">
        <v>2529794</v>
      </c>
      <c r="D12" s="419">
        <v>2076960</v>
      </c>
      <c r="E12" s="419"/>
      <c r="F12" s="419"/>
      <c r="G12" s="419"/>
      <c r="H12" s="419"/>
      <c r="I12" s="419"/>
      <c r="J12" s="419"/>
      <c r="K12" s="419"/>
      <c r="L12" s="419"/>
      <c r="M12" s="419"/>
    </row>
    <row r="13" spans="1:13" ht="12.75">
      <c r="A13" s="421"/>
      <c r="B13" s="423" t="s">
        <v>416</v>
      </c>
      <c r="C13" s="662">
        <v>2850552</v>
      </c>
      <c r="D13" s="419">
        <v>1053000</v>
      </c>
      <c r="E13" s="419">
        <v>891000</v>
      </c>
      <c r="F13" s="419">
        <v>729000</v>
      </c>
      <c r="G13" s="419">
        <v>567000</v>
      </c>
      <c r="H13" s="419">
        <v>405000</v>
      </c>
      <c r="I13" s="419">
        <v>243000</v>
      </c>
      <c r="J13" s="419">
        <v>81000</v>
      </c>
      <c r="K13" s="419"/>
      <c r="L13" s="419"/>
      <c r="M13" s="419"/>
    </row>
    <row r="14" spans="1:13" ht="12.75">
      <c r="A14" s="421"/>
      <c r="B14" s="423" t="s">
        <v>417</v>
      </c>
      <c r="C14" s="662"/>
      <c r="D14" s="419"/>
      <c r="E14" s="419"/>
      <c r="F14" s="419"/>
      <c r="G14" s="419"/>
      <c r="H14" s="419"/>
      <c r="I14" s="419"/>
      <c r="J14" s="419"/>
      <c r="K14" s="419"/>
      <c r="L14" s="419"/>
      <c r="M14" s="419"/>
    </row>
    <row r="15" spans="1:13" ht="24">
      <c r="A15" s="421"/>
      <c r="B15" s="423" t="s">
        <v>424</v>
      </c>
      <c r="C15" s="662">
        <v>2529794</v>
      </c>
      <c r="D15" s="419">
        <v>2076960</v>
      </c>
      <c r="E15" s="419"/>
      <c r="F15" s="419"/>
      <c r="G15" s="419"/>
      <c r="H15" s="419"/>
      <c r="I15" s="419"/>
      <c r="J15" s="419"/>
      <c r="K15" s="419"/>
      <c r="L15" s="419"/>
      <c r="M15" s="419"/>
    </row>
    <row r="16" spans="1:13" ht="12.75">
      <c r="A16" s="421"/>
      <c r="B16" s="423" t="s">
        <v>418</v>
      </c>
      <c r="C16" s="662"/>
      <c r="D16" s="419"/>
      <c r="E16" s="419"/>
      <c r="F16" s="419"/>
      <c r="G16" s="419"/>
      <c r="H16" s="419"/>
      <c r="I16" s="419"/>
      <c r="J16" s="419"/>
      <c r="K16" s="419"/>
      <c r="L16" s="419"/>
      <c r="M16" s="419"/>
    </row>
    <row r="17" spans="1:13" ht="12.75">
      <c r="A17" s="421"/>
      <c r="B17" s="423" t="s">
        <v>419</v>
      </c>
      <c r="C17" s="662"/>
      <c r="D17" s="419"/>
      <c r="E17" s="419"/>
      <c r="F17" s="419"/>
      <c r="G17" s="419"/>
      <c r="H17" s="419"/>
      <c r="I17" s="419"/>
      <c r="J17" s="419"/>
      <c r="K17" s="419"/>
      <c r="L17" s="419"/>
      <c r="M17" s="419"/>
    </row>
    <row r="18" spans="1:13" s="247" customFormat="1" ht="12.75">
      <c r="A18" s="420" t="s">
        <v>420</v>
      </c>
      <c r="B18" s="422" t="s">
        <v>421</v>
      </c>
      <c r="C18" s="661"/>
      <c r="D18" s="418"/>
      <c r="E18" s="418"/>
      <c r="F18" s="418"/>
      <c r="G18" s="418"/>
      <c r="H18" s="418"/>
      <c r="I18" s="418"/>
      <c r="J18" s="418"/>
      <c r="K18" s="418"/>
      <c r="L18" s="418"/>
      <c r="M18" s="418"/>
    </row>
    <row r="19" spans="1:13" ht="12.75">
      <c r="A19" s="421"/>
      <c r="B19" s="423" t="s">
        <v>422</v>
      </c>
      <c r="C19" s="662"/>
      <c r="D19" s="419"/>
      <c r="E19" s="419"/>
      <c r="F19" s="419"/>
      <c r="G19" s="419"/>
      <c r="H19" s="419"/>
      <c r="I19" s="419"/>
      <c r="J19" s="419"/>
      <c r="K19" s="419"/>
      <c r="L19" s="419"/>
      <c r="M19" s="419"/>
    </row>
    <row r="20" spans="1:13" ht="12.75">
      <c r="A20" s="421"/>
      <c r="B20" s="423" t="s">
        <v>423</v>
      </c>
      <c r="C20" s="662"/>
      <c r="D20" s="419"/>
      <c r="E20" s="419"/>
      <c r="F20" s="419"/>
      <c r="G20" s="419"/>
      <c r="H20" s="419"/>
      <c r="I20" s="419"/>
      <c r="J20" s="419"/>
      <c r="K20" s="419"/>
      <c r="L20" s="419"/>
      <c r="M20" s="419"/>
    </row>
    <row r="21" spans="1:13" ht="12.75">
      <c r="A21" s="421"/>
      <c r="B21" s="423" t="s">
        <v>127</v>
      </c>
      <c r="C21" s="662"/>
      <c r="D21" s="419"/>
      <c r="E21" s="419"/>
      <c r="F21" s="419"/>
      <c r="G21" s="419"/>
      <c r="H21" s="419"/>
      <c r="I21" s="419"/>
      <c r="J21" s="419"/>
      <c r="K21" s="419"/>
      <c r="L21" s="419"/>
      <c r="M21" s="419"/>
    </row>
    <row r="22" spans="1:13" ht="24">
      <c r="A22" s="421"/>
      <c r="B22" s="423" t="s">
        <v>424</v>
      </c>
      <c r="C22" s="662"/>
      <c r="D22" s="419"/>
      <c r="E22" s="419"/>
      <c r="F22" s="419"/>
      <c r="G22" s="419"/>
      <c r="H22" s="419"/>
      <c r="I22" s="419"/>
      <c r="J22" s="419"/>
      <c r="K22" s="419"/>
      <c r="L22" s="419"/>
      <c r="M22" s="419"/>
    </row>
    <row r="23" spans="1:13" s="247" customFormat="1" ht="12.75">
      <c r="A23" s="420">
        <v>2</v>
      </c>
      <c r="B23" s="422" t="s">
        <v>425</v>
      </c>
      <c r="C23" s="661">
        <f>SUM(C24:C28)</f>
        <v>934621</v>
      </c>
      <c r="D23" s="418">
        <f aca="true" t="shared" si="1" ref="D23:M23">SUM(D24:D28)</f>
        <v>7255450</v>
      </c>
      <c r="E23" s="418">
        <f t="shared" si="1"/>
        <v>1750000</v>
      </c>
      <c r="F23" s="418">
        <f t="shared" si="1"/>
        <v>1977000</v>
      </c>
      <c r="G23" s="418">
        <f t="shared" si="1"/>
        <v>1891000</v>
      </c>
      <c r="H23" s="418">
        <f t="shared" si="1"/>
        <v>1805000</v>
      </c>
      <c r="I23" s="418">
        <f t="shared" si="1"/>
        <v>1719000</v>
      </c>
      <c r="J23" s="418">
        <f t="shared" si="1"/>
        <v>1632000</v>
      </c>
      <c r="K23" s="418">
        <f t="shared" si="1"/>
        <v>1467000</v>
      </c>
      <c r="L23" s="418">
        <f t="shared" si="1"/>
        <v>1308000</v>
      </c>
      <c r="M23" s="418">
        <f t="shared" si="1"/>
        <v>315000</v>
      </c>
    </row>
    <row r="24" spans="1:13" ht="12.75">
      <c r="A24" s="421"/>
      <c r="B24" s="423" t="s">
        <v>426</v>
      </c>
      <c r="C24" s="662"/>
      <c r="D24" s="419">
        <v>4606754</v>
      </c>
      <c r="E24" s="419"/>
      <c r="F24" s="419"/>
      <c r="G24" s="419"/>
      <c r="H24" s="419"/>
      <c r="I24" s="419"/>
      <c r="J24" s="419"/>
      <c r="K24" s="419"/>
      <c r="L24" s="419"/>
      <c r="M24" s="419"/>
    </row>
    <row r="25" spans="1:13" ht="12.75">
      <c r="A25" s="421"/>
      <c r="B25" s="423" t="s">
        <v>427</v>
      </c>
      <c r="C25" s="662">
        <v>289448</v>
      </c>
      <c r="D25" s="419">
        <v>1797552</v>
      </c>
      <c r="E25" s="419">
        <v>162000</v>
      </c>
      <c r="F25" s="419">
        <v>162000</v>
      </c>
      <c r="G25" s="419">
        <v>162000</v>
      </c>
      <c r="H25" s="419">
        <v>162000</v>
      </c>
      <c r="I25" s="419">
        <v>162000</v>
      </c>
      <c r="J25" s="419">
        <v>162000</v>
      </c>
      <c r="K25" s="419">
        <v>81000</v>
      </c>
      <c r="L25" s="419"/>
      <c r="M25" s="419"/>
    </row>
    <row r="26" spans="1:13" ht="12.75">
      <c r="A26" s="421"/>
      <c r="B26" s="423" t="s">
        <v>428</v>
      </c>
      <c r="C26" s="662"/>
      <c r="D26" s="419"/>
      <c r="E26" s="419"/>
      <c r="F26" s="419"/>
      <c r="G26" s="419"/>
      <c r="H26" s="419"/>
      <c r="I26" s="419"/>
      <c r="J26" s="419"/>
      <c r="K26" s="419"/>
      <c r="L26" s="419"/>
      <c r="M26" s="419"/>
    </row>
    <row r="27" spans="1:13" ht="12.75">
      <c r="A27" s="421"/>
      <c r="B27" s="423" t="s">
        <v>429</v>
      </c>
      <c r="C27" s="662">
        <v>98173</v>
      </c>
      <c r="D27" s="419">
        <v>83144</v>
      </c>
      <c r="E27" s="419">
        <v>73000</v>
      </c>
      <c r="F27" s="419">
        <v>61000</v>
      </c>
      <c r="G27" s="419">
        <v>49000</v>
      </c>
      <c r="H27" s="419">
        <v>38000</v>
      </c>
      <c r="I27" s="419">
        <v>26000</v>
      </c>
      <c r="J27" s="419">
        <v>13000</v>
      </c>
      <c r="K27" s="419">
        <v>3000</v>
      </c>
      <c r="L27" s="419"/>
      <c r="M27" s="419"/>
    </row>
    <row r="28" spans="1:13" ht="12.75" customHeight="1">
      <c r="A28" s="421"/>
      <c r="B28" s="423" t="s">
        <v>430</v>
      </c>
      <c r="C28" s="662">
        <v>547000</v>
      </c>
      <c r="D28" s="419">
        <v>768000</v>
      </c>
      <c r="E28" s="419">
        <v>1515000</v>
      </c>
      <c r="F28" s="419">
        <v>1754000</v>
      </c>
      <c r="G28" s="419">
        <v>1680000</v>
      </c>
      <c r="H28" s="419">
        <v>1605000</v>
      </c>
      <c r="I28" s="419">
        <v>1531000</v>
      </c>
      <c r="J28" s="419">
        <v>1457000</v>
      </c>
      <c r="K28" s="419">
        <v>1383000</v>
      </c>
      <c r="L28" s="419">
        <v>1308000</v>
      </c>
      <c r="M28" s="419">
        <v>315000</v>
      </c>
    </row>
    <row r="29" spans="1:13" ht="24">
      <c r="A29" s="421"/>
      <c r="B29" s="423" t="s">
        <v>431</v>
      </c>
      <c r="C29" s="662"/>
      <c r="D29" s="419">
        <v>4606754</v>
      </c>
      <c r="E29" s="419"/>
      <c r="F29" s="419"/>
      <c r="G29" s="419"/>
      <c r="H29" s="419"/>
      <c r="I29" s="419"/>
      <c r="J29" s="419"/>
      <c r="K29" s="419"/>
      <c r="L29" s="419"/>
      <c r="M29" s="419"/>
    </row>
    <row r="30" spans="1:13" s="247" customFormat="1" ht="24">
      <c r="A30" s="420">
        <v>3</v>
      </c>
      <c r="B30" s="422" t="s">
        <v>433</v>
      </c>
      <c r="C30" s="661">
        <v>57858405</v>
      </c>
      <c r="D30" s="418">
        <v>58741110</v>
      </c>
      <c r="E30" s="418">
        <v>47800000</v>
      </c>
      <c r="F30" s="418">
        <v>47800000</v>
      </c>
      <c r="G30" s="418">
        <v>47800000</v>
      </c>
      <c r="H30" s="418">
        <v>47800000</v>
      </c>
      <c r="I30" s="418">
        <v>47800000</v>
      </c>
      <c r="J30" s="418">
        <v>47800000</v>
      </c>
      <c r="K30" s="418">
        <v>47800000</v>
      </c>
      <c r="L30" s="418">
        <v>47800000</v>
      </c>
      <c r="M30" s="418">
        <v>47800000</v>
      </c>
    </row>
    <row r="31" spans="1:13" ht="12.75">
      <c r="A31" s="421"/>
      <c r="B31" s="423" t="s">
        <v>432</v>
      </c>
      <c r="C31" s="662">
        <v>4468732</v>
      </c>
      <c r="D31" s="419">
        <v>12330568</v>
      </c>
      <c r="E31" s="419">
        <v>8000000</v>
      </c>
      <c r="F31" s="419">
        <v>8000000</v>
      </c>
      <c r="G31" s="419">
        <v>8000000</v>
      </c>
      <c r="H31" s="419">
        <v>8000000</v>
      </c>
      <c r="I31" s="419">
        <v>8000000</v>
      </c>
      <c r="J31" s="419">
        <v>8000000</v>
      </c>
      <c r="K31" s="419">
        <v>8000000</v>
      </c>
      <c r="L31" s="419">
        <v>8000000</v>
      </c>
      <c r="M31" s="419">
        <v>8000000</v>
      </c>
    </row>
    <row r="32" spans="1:13" s="247" customFormat="1" ht="24">
      <c r="A32" s="420">
        <v>4</v>
      </c>
      <c r="B32" s="422" t="s">
        <v>434</v>
      </c>
      <c r="C32" s="661">
        <v>60835844</v>
      </c>
      <c r="D32" s="418">
        <v>56943558</v>
      </c>
      <c r="E32" s="418">
        <v>47638000</v>
      </c>
      <c r="F32" s="418">
        <v>47638000</v>
      </c>
      <c r="G32" s="418">
        <v>47638000</v>
      </c>
      <c r="H32" s="418">
        <v>47638000</v>
      </c>
      <c r="I32" s="418">
        <v>47638000</v>
      </c>
      <c r="J32" s="418">
        <v>47638000</v>
      </c>
      <c r="K32" s="418">
        <v>47719000</v>
      </c>
      <c r="L32" s="418">
        <v>47800000</v>
      </c>
      <c r="M32" s="418">
        <v>47800000</v>
      </c>
    </row>
    <row r="33" spans="1:13" s="247" customFormat="1" ht="12.75">
      <c r="A33" s="420">
        <v>5</v>
      </c>
      <c r="B33" s="422" t="s">
        <v>435</v>
      </c>
      <c r="C33" s="661">
        <v>-2977439</v>
      </c>
      <c r="D33" s="418">
        <v>1797552</v>
      </c>
      <c r="E33" s="418">
        <v>162000</v>
      </c>
      <c r="F33" s="418">
        <v>162000</v>
      </c>
      <c r="G33" s="418">
        <v>162000</v>
      </c>
      <c r="H33" s="418">
        <v>162000</v>
      </c>
      <c r="I33" s="418">
        <v>162000</v>
      </c>
      <c r="J33" s="418">
        <v>162000</v>
      </c>
      <c r="K33" s="418">
        <v>81000</v>
      </c>
      <c r="L33" s="418"/>
      <c r="M33" s="418"/>
    </row>
    <row r="34" spans="1:17" s="247" customFormat="1" ht="12.75">
      <c r="A34" s="420">
        <v>6</v>
      </c>
      <c r="B34" s="422" t="s">
        <v>436</v>
      </c>
      <c r="C34" s="663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3"/>
      <c r="O34" s="303"/>
      <c r="P34" s="303"/>
      <c r="Q34" s="303"/>
    </row>
    <row r="35" spans="1:17" s="247" customFormat="1" ht="12.75">
      <c r="A35" s="420"/>
      <c r="B35" s="422" t="s">
        <v>437</v>
      </c>
      <c r="C35" s="663" t="s">
        <v>528</v>
      </c>
      <c r="D35" s="305" t="s">
        <v>441</v>
      </c>
      <c r="E35" s="305" t="s">
        <v>444</v>
      </c>
      <c r="F35" s="305" t="s">
        <v>446</v>
      </c>
      <c r="G35" s="305" t="s">
        <v>448</v>
      </c>
      <c r="H35" s="305" t="s">
        <v>449</v>
      </c>
      <c r="I35" s="305" t="s">
        <v>450</v>
      </c>
      <c r="J35" s="305" t="s">
        <v>451</v>
      </c>
      <c r="K35" s="305" t="s">
        <v>452</v>
      </c>
      <c r="L35" s="305" t="s">
        <v>454</v>
      </c>
      <c r="M35" s="305" t="s">
        <v>455</v>
      </c>
      <c r="N35" s="303"/>
      <c r="O35" s="303"/>
      <c r="P35" s="303"/>
      <c r="Q35" s="303"/>
    </row>
    <row r="36" spans="1:17" s="247" customFormat="1" ht="24">
      <c r="A36" s="420"/>
      <c r="B36" s="422" t="s">
        <v>438</v>
      </c>
      <c r="C36" s="663" t="s">
        <v>528</v>
      </c>
      <c r="D36" s="305" t="s">
        <v>442</v>
      </c>
      <c r="E36" s="305" t="s">
        <v>444</v>
      </c>
      <c r="F36" s="305" t="s">
        <v>446</v>
      </c>
      <c r="G36" s="305" t="s">
        <v>448</v>
      </c>
      <c r="H36" s="305" t="s">
        <v>449</v>
      </c>
      <c r="I36" s="305" t="s">
        <v>450</v>
      </c>
      <c r="J36" s="305" t="s">
        <v>451</v>
      </c>
      <c r="K36" s="305" t="s">
        <v>452</v>
      </c>
      <c r="L36" s="305" t="s">
        <v>454</v>
      </c>
      <c r="M36" s="305" t="s">
        <v>455</v>
      </c>
      <c r="N36" s="303"/>
      <c r="O36" s="303"/>
      <c r="P36" s="303"/>
      <c r="Q36" s="303"/>
    </row>
    <row r="37" spans="1:17" s="247" customFormat="1" ht="12.75">
      <c r="A37" s="420"/>
      <c r="B37" s="422" t="s">
        <v>439</v>
      </c>
      <c r="C37" s="663" t="s">
        <v>529</v>
      </c>
      <c r="D37" s="305" t="s">
        <v>442</v>
      </c>
      <c r="E37" s="305" t="s">
        <v>444</v>
      </c>
      <c r="F37" s="305" t="s">
        <v>446</v>
      </c>
      <c r="G37" s="305" t="s">
        <v>448</v>
      </c>
      <c r="H37" s="305" t="s">
        <v>449</v>
      </c>
      <c r="I37" s="305" t="s">
        <v>450</v>
      </c>
      <c r="J37" s="305" t="s">
        <v>451</v>
      </c>
      <c r="K37" s="305" t="s">
        <v>452</v>
      </c>
      <c r="L37" s="305" t="s">
        <v>454</v>
      </c>
      <c r="M37" s="305" t="s">
        <v>455</v>
      </c>
      <c r="N37" s="303"/>
      <c r="O37" s="303"/>
      <c r="P37" s="303"/>
      <c r="Q37" s="303"/>
    </row>
    <row r="38" spans="1:17" s="247" customFormat="1" ht="21" customHeight="1">
      <c r="A38" s="420"/>
      <c r="B38" s="425" t="s">
        <v>440</v>
      </c>
      <c r="C38" s="663" t="s">
        <v>529</v>
      </c>
      <c r="D38" s="305" t="s">
        <v>443</v>
      </c>
      <c r="E38" s="305" t="s">
        <v>445</v>
      </c>
      <c r="F38" s="305" t="s">
        <v>447</v>
      </c>
      <c r="G38" s="305" t="s">
        <v>447</v>
      </c>
      <c r="H38" s="305" t="s">
        <v>447</v>
      </c>
      <c r="I38" s="305" t="s">
        <v>447</v>
      </c>
      <c r="J38" s="305" t="s">
        <v>447</v>
      </c>
      <c r="K38" s="305" t="s">
        <v>453</v>
      </c>
      <c r="L38" s="305"/>
      <c r="M38" s="305"/>
      <c r="N38" s="303"/>
      <c r="O38" s="303"/>
      <c r="P38" s="303"/>
      <c r="Q38" s="303"/>
    </row>
    <row r="39" spans="3:13" ht="12.75"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</row>
    <row r="40" spans="3:13" ht="12.75"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</row>
    <row r="41" spans="3:13" ht="12.75"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</row>
    <row r="42" spans="3:13" ht="12.75"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</row>
    <row r="43" spans="3:13" ht="12.75"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</row>
    <row r="44" spans="3:13" ht="12.75"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</row>
    <row r="45" spans="3:13" ht="12.75"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</row>
    <row r="46" spans="3:13" ht="12.75"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</row>
    <row r="47" spans="3:13" ht="12.75"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</row>
    <row r="48" spans="3:13" ht="12.75"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</row>
    <row r="49" spans="3:13" ht="12.75"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</row>
    <row r="50" spans="3:13" ht="12.75"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</row>
    <row r="51" spans="3:13" ht="12.75"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</row>
    <row r="52" spans="3:13" ht="12.75"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</row>
    <row r="53" spans="3:13" ht="12.75"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</row>
    <row r="54" spans="3:13" ht="12.75"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</row>
    <row r="55" spans="3:13" ht="12.75"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</row>
    <row r="56" spans="3:13" ht="12.75"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</row>
    <row r="57" spans="3:13" ht="12.75"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</row>
    <row r="58" spans="3:13" ht="12.75"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</row>
    <row r="59" spans="3:13" ht="12.75"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</row>
    <row r="60" spans="3:13" ht="12.75"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</row>
    <row r="61" spans="3:13" ht="12.75"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</row>
    <row r="62" spans="3:13" ht="12.75"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</row>
    <row r="63" spans="3:13" ht="12.75"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</row>
    <row r="64" spans="3:13" ht="12.75"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</row>
    <row r="65" spans="3:13" ht="12.75"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</row>
    <row r="66" spans="3:13" ht="12.75"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</row>
    <row r="67" spans="3:13" ht="12.75"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</row>
    <row r="68" spans="3:13" ht="12.75"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</row>
    <row r="69" spans="3:13" ht="12.75"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</row>
    <row r="70" spans="3:13" ht="12.75"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</row>
    <row r="71" spans="3:13" ht="12.75"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</row>
    <row r="72" spans="3:13" ht="12.75"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</row>
    <row r="73" spans="3:13" ht="12.75"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</row>
    <row r="74" spans="3:13" ht="12.75"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</row>
    <row r="75" spans="3:13" ht="12.75"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</row>
    <row r="76" spans="3:13" ht="12.75"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</row>
    <row r="77" spans="3:13" ht="12.75"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</row>
    <row r="78" spans="3:13" ht="12.75"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</row>
    <row r="79" spans="3:13" ht="12.75"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</row>
    <row r="80" spans="3:13" ht="12.75"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</row>
    <row r="81" spans="3:13" ht="12.75"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</row>
    <row r="82" spans="3:13" ht="12.75">
      <c r="C82" s="302"/>
      <c r="D82" s="302"/>
      <c r="E82" s="302"/>
      <c r="F82" s="302"/>
      <c r="G82" s="302"/>
      <c r="H82" s="302"/>
      <c r="I82" s="302"/>
      <c r="J82" s="302"/>
      <c r="K82" s="302"/>
      <c r="L82" s="302"/>
      <c r="M82" s="302"/>
    </row>
    <row r="83" spans="3:13" ht="12.75"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</row>
    <row r="84" spans="3:13" ht="12.75"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</row>
    <row r="85" spans="3:13" ht="12.75"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</row>
    <row r="86" spans="3:13" ht="12.75"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</row>
    <row r="87" spans="3:13" ht="12.75"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</row>
    <row r="88" spans="3:13" ht="12.75"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</row>
    <row r="89" spans="3:13" ht="12.75"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302"/>
    </row>
    <row r="90" spans="3:13" ht="12.75"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</row>
    <row r="91" spans="3:13" ht="12.75"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</row>
    <row r="92" spans="3:13" ht="12.75"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</row>
    <row r="93" spans="3:13" ht="12.75"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</row>
    <row r="94" spans="3:13" ht="12.75"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</row>
    <row r="95" spans="3:13" ht="12.75"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</row>
    <row r="96" spans="3:13" ht="12.75"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</row>
    <row r="97" spans="3:13" ht="12.75"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</row>
    <row r="98" spans="3:13" ht="12.75"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</row>
    <row r="99" spans="3:13" ht="12.75">
      <c r="C99" s="302"/>
      <c r="D99" s="302"/>
      <c r="E99" s="302"/>
      <c r="F99" s="302"/>
      <c r="G99" s="302"/>
      <c r="H99" s="302"/>
      <c r="I99" s="302"/>
      <c r="J99" s="302"/>
      <c r="K99" s="302"/>
      <c r="L99" s="302"/>
      <c r="M99" s="302"/>
    </row>
    <row r="100" spans="3:13" ht="12.75">
      <c r="C100" s="302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</row>
    <row r="101" spans="3:13" ht="12.75">
      <c r="C101" s="302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</row>
    <row r="102" spans="3:13" ht="12.75">
      <c r="C102" s="302"/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</row>
    <row r="103" spans="3:13" ht="12.75">
      <c r="C103" s="302"/>
      <c r="D103" s="302"/>
      <c r="E103" s="302"/>
      <c r="F103" s="302"/>
      <c r="G103" s="302"/>
      <c r="H103" s="302"/>
      <c r="I103" s="302"/>
      <c r="J103" s="302"/>
      <c r="K103" s="302"/>
      <c r="L103" s="302"/>
      <c r="M103" s="302"/>
    </row>
    <row r="104" spans="3:13" ht="12.75">
      <c r="C104" s="302"/>
      <c r="D104" s="302"/>
      <c r="E104" s="302"/>
      <c r="F104" s="302"/>
      <c r="G104" s="302"/>
      <c r="H104" s="302"/>
      <c r="I104" s="302"/>
      <c r="J104" s="302"/>
      <c r="K104" s="302"/>
      <c r="L104" s="302"/>
      <c r="M104" s="302"/>
    </row>
    <row r="105" spans="3:13" ht="12.75">
      <c r="C105" s="302"/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</row>
    <row r="106" spans="3:13" ht="12.75">
      <c r="C106" s="302"/>
      <c r="D106" s="302"/>
      <c r="E106" s="302"/>
      <c r="F106" s="302"/>
      <c r="G106" s="302"/>
      <c r="H106" s="302"/>
      <c r="I106" s="302"/>
      <c r="J106" s="302"/>
      <c r="K106" s="302"/>
      <c r="L106" s="302"/>
      <c r="M106" s="302"/>
    </row>
    <row r="107" spans="3:13" ht="12.75"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</row>
    <row r="108" spans="3:13" ht="12.75">
      <c r="C108" s="302"/>
      <c r="D108" s="302"/>
      <c r="E108" s="302"/>
      <c r="F108" s="302"/>
      <c r="G108" s="302"/>
      <c r="H108" s="302"/>
      <c r="I108" s="302"/>
      <c r="J108" s="302"/>
      <c r="K108" s="302"/>
      <c r="L108" s="302"/>
      <c r="M108" s="302"/>
    </row>
    <row r="109" spans="3:13" ht="12.75">
      <c r="C109" s="302"/>
      <c r="D109" s="302"/>
      <c r="E109" s="302"/>
      <c r="F109" s="302"/>
      <c r="G109" s="302"/>
      <c r="H109" s="302"/>
      <c r="I109" s="302"/>
      <c r="J109" s="302"/>
      <c r="K109" s="302"/>
      <c r="L109" s="302"/>
      <c r="M109" s="302"/>
    </row>
    <row r="110" spans="3:13" ht="12.75"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</row>
    <row r="111" spans="3:13" ht="12.75">
      <c r="C111" s="302"/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</row>
    <row r="112" spans="3:13" ht="12.75">
      <c r="C112" s="302"/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</row>
    <row r="113" spans="3:13" ht="12.75">
      <c r="C113" s="302"/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</row>
    <row r="114" spans="3:13" ht="12.75">
      <c r="C114" s="302"/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</row>
    <row r="115" spans="3:13" ht="12.75">
      <c r="C115" s="302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</row>
    <row r="116" spans="3:13" ht="12.75">
      <c r="C116" s="302"/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</row>
    <row r="117" spans="3:13" ht="12.75">
      <c r="C117" s="302"/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</row>
    <row r="118" spans="3:13" ht="12.75"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</row>
    <row r="119" spans="3:13" ht="12.75">
      <c r="C119" s="302"/>
      <c r="D119" s="302"/>
      <c r="E119" s="302"/>
      <c r="F119" s="302"/>
      <c r="G119" s="302"/>
      <c r="H119" s="302"/>
      <c r="I119" s="302"/>
      <c r="J119" s="302"/>
      <c r="K119" s="302"/>
      <c r="L119" s="302"/>
      <c r="M119" s="302"/>
    </row>
    <row r="120" spans="3:13" ht="12.75">
      <c r="C120" s="302"/>
      <c r="D120" s="302"/>
      <c r="E120" s="302"/>
      <c r="F120" s="302"/>
      <c r="G120" s="302"/>
      <c r="H120" s="302"/>
      <c r="I120" s="302"/>
      <c r="J120" s="302"/>
      <c r="K120" s="302"/>
      <c r="L120" s="302"/>
      <c r="M120" s="302"/>
    </row>
    <row r="121" spans="3:13" ht="12.75">
      <c r="C121" s="302"/>
      <c r="D121" s="302"/>
      <c r="E121" s="302"/>
      <c r="F121" s="302"/>
      <c r="G121" s="302"/>
      <c r="H121" s="302"/>
      <c r="I121" s="302"/>
      <c r="J121" s="302"/>
      <c r="K121" s="302"/>
      <c r="L121" s="302"/>
      <c r="M121" s="302"/>
    </row>
    <row r="122" spans="3:13" ht="12.75">
      <c r="C122" s="302"/>
      <c r="D122" s="302"/>
      <c r="E122" s="302"/>
      <c r="F122" s="302"/>
      <c r="G122" s="302"/>
      <c r="H122" s="302"/>
      <c r="I122" s="302"/>
      <c r="J122" s="302"/>
      <c r="K122" s="302"/>
      <c r="L122" s="302"/>
      <c r="M122" s="302"/>
    </row>
    <row r="123" spans="3:13" ht="12.75">
      <c r="C123" s="302"/>
      <c r="D123" s="302"/>
      <c r="E123" s="302"/>
      <c r="F123" s="302"/>
      <c r="G123" s="302"/>
      <c r="H123" s="302"/>
      <c r="I123" s="302"/>
      <c r="J123" s="302"/>
      <c r="K123" s="302"/>
      <c r="L123" s="302"/>
      <c r="M123" s="302"/>
    </row>
    <row r="124" spans="3:13" ht="12.75"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</row>
    <row r="125" spans="3:13" ht="12.75">
      <c r="C125" s="302"/>
      <c r="D125" s="302"/>
      <c r="E125" s="302"/>
      <c r="F125" s="302"/>
      <c r="G125" s="302"/>
      <c r="H125" s="302"/>
      <c r="I125" s="302"/>
      <c r="J125" s="302"/>
      <c r="K125" s="302"/>
      <c r="L125" s="302"/>
      <c r="M125" s="302"/>
    </row>
    <row r="126" spans="3:13" ht="12.75">
      <c r="C126" s="302"/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</row>
    <row r="127" spans="3:13" ht="12.75">
      <c r="C127" s="302"/>
      <c r="D127" s="302"/>
      <c r="E127" s="302"/>
      <c r="F127" s="302"/>
      <c r="G127" s="302"/>
      <c r="H127" s="302"/>
      <c r="I127" s="302"/>
      <c r="J127" s="302"/>
      <c r="K127" s="302"/>
      <c r="L127" s="302"/>
      <c r="M127" s="302"/>
    </row>
    <row r="128" spans="3:13" ht="12.75">
      <c r="C128" s="302"/>
      <c r="D128" s="302"/>
      <c r="E128" s="302"/>
      <c r="F128" s="302"/>
      <c r="G128" s="302"/>
      <c r="H128" s="302"/>
      <c r="I128" s="302"/>
      <c r="J128" s="302"/>
      <c r="K128" s="302"/>
      <c r="L128" s="302"/>
      <c r="M128" s="302"/>
    </row>
    <row r="129" spans="3:13" ht="12.75">
      <c r="C129" s="302"/>
      <c r="D129" s="302"/>
      <c r="E129" s="302"/>
      <c r="F129" s="302"/>
      <c r="G129" s="302"/>
      <c r="H129" s="302"/>
      <c r="I129" s="302"/>
      <c r="J129" s="302"/>
      <c r="K129" s="302"/>
      <c r="L129" s="302"/>
      <c r="M129" s="302"/>
    </row>
    <row r="130" spans="3:13" ht="12.75">
      <c r="C130" s="302"/>
      <c r="D130" s="302"/>
      <c r="E130" s="302"/>
      <c r="F130" s="302"/>
      <c r="G130" s="302"/>
      <c r="H130" s="302"/>
      <c r="I130" s="302"/>
      <c r="J130" s="302"/>
      <c r="K130" s="302"/>
      <c r="L130" s="302"/>
      <c r="M130" s="302"/>
    </row>
    <row r="131" spans="3:13" ht="12.75">
      <c r="C131" s="302"/>
      <c r="D131" s="302"/>
      <c r="E131" s="302"/>
      <c r="F131" s="302"/>
      <c r="G131" s="302"/>
      <c r="H131" s="302"/>
      <c r="I131" s="302"/>
      <c r="J131" s="302"/>
      <c r="K131" s="302"/>
      <c r="L131" s="302"/>
      <c r="M131" s="302"/>
    </row>
    <row r="132" spans="3:13" ht="12.75">
      <c r="C132" s="302"/>
      <c r="D132" s="302"/>
      <c r="E132" s="302"/>
      <c r="F132" s="302"/>
      <c r="G132" s="302"/>
      <c r="H132" s="302"/>
      <c r="I132" s="302"/>
      <c r="J132" s="302"/>
      <c r="K132" s="302"/>
      <c r="L132" s="302"/>
      <c r="M132" s="302"/>
    </row>
    <row r="133" spans="3:13" ht="12.75">
      <c r="C133" s="302"/>
      <c r="D133" s="302"/>
      <c r="E133" s="302"/>
      <c r="F133" s="302"/>
      <c r="G133" s="302"/>
      <c r="H133" s="302"/>
      <c r="I133" s="302"/>
      <c r="J133" s="302"/>
      <c r="K133" s="302"/>
      <c r="L133" s="302"/>
      <c r="M133" s="302"/>
    </row>
    <row r="134" spans="3:13" ht="12.75">
      <c r="C134" s="302"/>
      <c r="D134" s="302"/>
      <c r="E134" s="302"/>
      <c r="F134" s="302"/>
      <c r="G134" s="302"/>
      <c r="H134" s="302"/>
      <c r="I134" s="302"/>
      <c r="J134" s="302"/>
      <c r="K134" s="302"/>
      <c r="L134" s="302"/>
      <c r="M134" s="302"/>
    </row>
    <row r="135" spans="3:13" ht="12.75">
      <c r="C135" s="302"/>
      <c r="D135" s="302"/>
      <c r="E135" s="302"/>
      <c r="F135" s="302"/>
      <c r="G135" s="302"/>
      <c r="H135" s="302"/>
      <c r="I135" s="302"/>
      <c r="J135" s="302"/>
      <c r="K135" s="302"/>
      <c r="L135" s="302"/>
      <c r="M135" s="302"/>
    </row>
    <row r="136" spans="3:13" ht="12.75">
      <c r="C136" s="302"/>
      <c r="D136" s="302"/>
      <c r="E136" s="302"/>
      <c r="F136" s="302"/>
      <c r="G136" s="302"/>
      <c r="H136" s="302"/>
      <c r="I136" s="302"/>
      <c r="J136" s="302"/>
      <c r="K136" s="302"/>
      <c r="L136" s="302"/>
      <c r="M136" s="302"/>
    </row>
    <row r="137" spans="3:13" ht="12.75">
      <c r="C137" s="302"/>
      <c r="D137" s="302"/>
      <c r="E137" s="302"/>
      <c r="F137" s="302"/>
      <c r="G137" s="302"/>
      <c r="H137" s="302"/>
      <c r="I137" s="302"/>
      <c r="J137" s="302"/>
      <c r="K137" s="302"/>
      <c r="L137" s="302"/>
      <c r="M137" s="302"/>
    </row>
    <row r="138" spans="3:13" ht="12.75">
      <c r="C138" s="302"/>
      <c r="D138" s="302"/>
      <c r="E138" s="302"/>
      <c r="F138" s="302"/>
      <c r="G138" s="302"/>
      <c r="H138" s="302"/>
      <c r="I138" s="302"/>
      <c r="J138" s="302"/>
      <c r="K138" s="302"/>
      <c r="L138" s="302"/>
      <c r="M138" s="302"/>
    </row>
    <row r="139" spans="3:13" ht="12.75">
      <c r="C139" s="302"/>
      <c r="D139" s="302"/>
      <c r="E139" s="302"/>
      <c r="F139" s="302"/>
      <c r="G139" s="302"/>
      <c r="H139" s="302"/>
      <c r="I139" s="302"/>
      <c r="J139" s="302"/>
      <c r="K139" s="302"/>
      <c r="L139" s="302"/>
      <c r="M139" s="302"/>
    </row>
    <row r="140" spans="3:13" ht="12.75">
      <c r="C140" s="302"/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</row>
    <row r="141" spans="3:13" ht="12.75">
      <c r="C141" s="302"/>
      <c r="D141" s="302"/>
      <c r="E141" s="302"/>
      <c r="F141" s="302"/>
      <c r="G141" s="302"/>
      <c r="H141" s="302"/>
      <c r="I141" s="302"/>
      <c r="J141" s="302"/>
      <c r="K141" s="302"/>
      <c r="L141" s="302"/>
      <c r="M141" s="302"/>
    </row>
    <row r="142" spans="3:13" ht="12.75">
      <c r="C142" s="302"/>
      <c r="D142" s="302"/>
      <c r="E142" s="302"/>
      <c r="F142" s="302"/>
      <c r="G142" s="302"/>
      <c r="H142" s="302"/>
      <c r="I142" s="302"/>
      <c r="J142" s="302"/>
      <c r="K142" s="302"/>
      <c r="L142" s="302"/>
      <c r="M142" s="302"/>
    </row>
    <row r="143" spans="3:13" ht="12.75">
      <c r="C143" s="302"/>
      <c r="D143" s="302"/>
      <c r="E143" s="302"/>
      <c r="F143" s="302"/>
      <c r="G143" s="302"/>
      <c r="H143" s="302"/>
      <c r="I143" s="302"/>
      <c r="J143" s="302"/>
      <c r="K143" s="302"/>
      <c r="L143" s="302"/>
      <c r="M143" s="302"/>
    </row>
    <row r="144" spans="3:13" ht="12.75">
      <c r="C144" s="302"/>
      <c r="D144" s="302"/>
      <c r="E144" s="302"/>
      <c r="F144" s="302"/>
      <c r="G144" s="302"/>
      <c r="H144" s="302"/>
      <c r="I144" s="302"/>
      <c r="J144" s="302"/>
      <c r="K144" s="302"/>
      <c r="L144" s="302"/>
      <c r="M144" s="302"/>
    </row>
    <row r="145" spans="3:13" ht="12.75">
      <c r="C145" s="302"/>
      <c r="D145" s="302"/>
      <c r="E145" s="302"/>
      <c r="F145" s="302"/>
      <c r="G145" s="302"/>
      <c r="H145" s="302"/>
      <c r="I145" s="302"/>
      <c r="J145" s="302"/>
      <c r="K145" s="302"/>
      <c r="L145" s="302"/>
      <c r="M145" s="302"/>
    </row>
    <row r="146" spans="3:13" ht="12.75">
      <c r="C146" s="302"/>
      <c r="D146" s="302"/>
      <c r="E146" s="302"/>
      <c r="F146" s="302"/>
      <c r="G146" s="302"/>
      <c r="H146" s="302"/>
      <c r="I146" s="302"/>
      <c r="J146" s="302"/>
      <c r="K146" s="302"/>
      <c r="L146" s="302"/>
      <c r="M146" s="302"/>
    </row>
    <row r="147" spans="3:13" ht="12.75">
      <c r="C147" s="302"/>
      <c r="D147" s="302"/>
      <c r="E147" s="302"/>
      <c r="F147" s="302"/>
      <c r="G147" s="302"/>
      <c r="H147" s="302"/>
      <c r="I147" s="302"/>
      <c r="J147" s="302"/>
      <c r="K147" s="302"/>
      <c r="L147" s="302"/>
      <c r="M147" s="302"/>
    </row>
    <row r="148" spans="3:13" ht="12.75">
      <c r="C148" s="302"/>
      <c r="D148" s="302"/>
      <c r="E148" s="302"/>
      <c r="F148" s="302"/>
      <c r="G148" s="302"/>
      <c r="H148" s="302"/>
      <c r="I148" s="302"/>
      <c r="J148" s="302"/>
      <c r="K148" s="302"/>
      <c r="L148" s="302"/>
      <c r="M148" s="302"/>
    </row>
    <row r="149" spans="3:13" ht="12.75">
      <c r="C149" s="302"/>
      <c r="D149" s="302"/>
      <c r="E149" s="302"/>
      <c r="F149" s="302"/>
      <c r="G149" s="302"/>
      <c r="H149" s="302"/>
      <c r="I149" s="302"/>
      <c r="J149" s="302"/>
      <c r="K149" s="302"/>
      <c r="L149" s="302"/>
      <c r="M149" s="302"/>
    </row>
    <row r="150" spans="3:13" ht="12.75">
      <c r="C150" s="302"/>
      <c r="D150" s="302"/>
      <c r="E150" s="302"/>
      <c r="F150" s="302"/>
      <c r="G150" s="302"/>
      <c r="H150" s="302"/>
      <c r="I150" s="302"/>
      <c r="J150" s="302"/>
      <c r="K150" s="302"/>
      <c r="L150" s="302"/>
      <c r="M150" s="302"/>
    </row>
    <row r="151" spans="3:13" ht="12.75">
      <c r="C151" s="302"/>
      <c r="D151" s="302"/>
      <c r="E151" s="302"/>
      <c r="F151" s="302"/>
      <c r="G151" s="302"/>
      <c r="H151" s="302"/>
      <c r="I151" s="302"/>
      <c r="J151" s="302"/>
      <c r="K151" s="302"/>
      <c r="L151" s="302"/>
      <c r="M151" s="302"/>
    </row>
    <row r="152" spans="3:13" ht="12.75">
      <c r="C152" s="302"/>
      <c r="D152" s="302"/>
      <c r="E152" s="302"/>
      <c r="F152" s="302"/>
      <c r="G152" s="302"/>
      <c r="H152" s="302"/>
      <c r="I152" s="302"/>
      <c r="J152" s="302"/>
      <c r="K152" s="302"/>
      <c r="L152" s="302"/>
      <c r="M152" s="302"/>
    </row>
    <row r="153" spans="3:13" ht="12.75">
      <c r="C153" s="302"/>
      <c r="D153" s="302"/>
      <c r="E153" s="302"/>
      <c r="F153" s="302"/>
      <c r="G153" s="302"/>
      <c r="H153" s="302"/>
      <c r="I153" s="302"/>
      <c r="J153" s="302"/>
      <c r="K153" s="302"/>
      <c r="L153" s="302"/>
      <c r="M153" s="302"/>
    </row>
    <row r="154" spans="3:13" ht="12.75">
      <c r="C154" s="302"/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</row>
    <row r="155" spans="3:13" ht="12.75">
      <c r="C155" s="302"/>
      <c r="D155" s="302"/>
      <c r="E155" s="302"/>
      <c r="F155" s="302"/>
      <c r="G155" s="302"/>
      <c r="H155" s="302"/>
      <c r="I155" s="302"/>
      <c r="J155" s="302"/>
      <c r="K155" s="302"/>
      <c r="L155" s="302"/>
      <c r="M155" s="302"/>
    </row>
    <row r="156" spans="3:13" ht="12.75">
      <c r="C156" s="302"/>
      <c r="D156" s="302"/>
      <c r="E156" s="302"/>
      <c r="F156" s="302"/>
      <c r="G156" s="302"/>
      <c r="H156" s="302"/>
      <c r="I156" s="302"/>
      <c r="J156" s="302"/>
      <c r="K156" s="302"/>
      <c r="L156" s="302"/>
      <c r="M156" s="302"/>
    </row>
    <row r="157" spans="3:13" ht="12.75">
      <c r="C157" s="302"/>
      <c r="D157" s="302"/>
      <c r="E157" s="302"/>
      <c r="F157" s="302"/>
      <c r="G157" s="302"/>
      <c r="H157" s="302"/>
      <c r="I157" s="302"/>
      <c r="J157" s="302"/>
      <c r="K157" s="302"/>
      <c r="L157" s="302"/>
      <c r="M157" s="302"/>
    </row>
    <row r="158" spans="3:13" ht="12.75">
      <c r="C158" s="302"/>
      <c r="D158" s="302"/>
      <c r="E158" s="302"/>
      <c r="F158" s="302"/>
      <c r="G158" s="302"/>
      <c r="H158" s="302"/>
      <c r="I158" s="302"/>
      <c r="J158" s="302"/>
      <c r="K158" s="302"/>
      <c r="L158" s="302"/>
      <c r="M158" s="302"/>
    </row>
    <row r="159" spans="3:13" ht="12.75">
      <c r="C159" s="302"/>
      <c r="D159" s="302"/>
      <c r="E159" s="302"/>
      <c r="F159" s="302"/>
      <c r="G159" s="302"/>
      <c r="H159" s="302"/>
      <c r="I159" s="302"/>
      <c r="J159" s="302"/>
      <c r="K159" s="302"/>
      <c r="L159" s="302"/>
      <c r="M159" s="302"/>
    </row>
    <row r="160" spans="3:13" ht="12.75">
      <c r="C160" s="302"/>
      <c r="D160" s="302"/>
      <c r="E160" s="302"/>
      <c r="F160" s="302"/>
      <c r="G160" s="302"/>
      <c r="H160" s="302"/>
      <c r="I160" s="302"/>
      <c r="J160" s="302"/>
      <c r="K160" s="302"/>
      <c r="L160" s="302"/>
      <c r="M160" s="302"/>
    </row>
    <row r="161" spans="3:13" ht="12.75">
      <c r="C161" s="302"/>
      <c r="D161" s="302"/>
      <c r="E161" s="302"/>
      <c r="F161" s="302"/>
      <c r="G161" s="302"/>
      <c r="H161" s="302"/>
      <c r="I161" s="302"/>
      <c r="J161" s="302"/>
      <c r="K161" s="302"/>
      <c r="L161" s="302"/>
      <c r="M161" s="302"/>
    </row>
    <row r="162" spans="3:13" ht="12.75">
      <c r="C162" s="302"/>
      <c r="D162" s="302"/>
      <c r="E162" s="302"/>
      <c r="F162" s="302"/>
      <c r="G162" s="302"/>
      <c r="H162" s="302"/>
      <c r="I162" s="302"/>
      <c r="J162" s="302"/>
      <c r="K162" s="302"/>
      <c r="L162" s="302"/>
      <c r="M162" s="302"/>
    </row>
    <row r="163" spans="3:13" ht="12.75">
      <c r="C163" s="302"/>
      <c r="D163" s="302"/>
      <c r="E163" s="302"/>
      <c r="F163" s="302"/>
      <c r="G163" s="302"/>
      <c r="H163" s="302"/>
      <c r="I163" s="302"/>
      <c r="J163" s="302"/>
      <c r="K163" s="302"/>
      <c r="L163" s="302"/>
      <c r="M163" s="302"/>
    </row>
    <row r="164" spans="3:13" ht="12.75">
      <c r="C164" s="302"/>
      <c r="D164" s="302"/>
      <c r="E164" s="302"/>
      <c r="F164" s="302"/>
      <c r="G164" s="302"/>
      <c r="H164" s="302"/>
      <c r="I164" s="302"/>
      <c r="J164" s="302"/>
      <c r="K164" s="302"/>
      <c r="L164" s="302"/>
      <c r="M164" s="302"/>
    </row>
    <row r="165" spans="3:13" ht="12.75">
      <c r="C165" s="302"/>
      <c r="D165" s="302"/>
      <c r="E165" s="302"/>
      <c r="F165" s="302"/>
      <c r="G165" s="302"/>
      <c r="H165" s="302"/>
      <c r="I165" s="302"/>
      <c r="J165" s="302"/>
      <c r="K165" s="302"/>
      <c r="L165" s="302"/>
      <c r="M165" s="302"/>
    </row>
    <row r="166" spans="3:13" ht="12.75">
      <c r="C166" s="302"/>
      <c r="D166" s="302"/>
      <c r="E166" s="302"/>
      <c r="F166" s="302"/>
      <c r="G166" s="302"/>
      <c r="H166" s="302"/>
      <c r="I166" s="302"/>
      <c r="J166" s="302"/>
      <c r="K166" s="302"/>
      <c r="L166" s="302"/>
      <c r="M166" s="302"/>
    </row>
    <row r="167" spans="3:13" ht="12.75">
      <c r="C167" s="302"/>
      <c r="D167" s="302"/>
      <c r="E167" s="302"/>
      <c r="F167" s="302"/>
      <c r="G167" s="302"/>
      <c r="H167" s="302"/>
      <c r="I167" s="302"/>
      <c r="J167" s="302"/>
      <c r="K167" s="302"/>
      <c r="L167" s="302"/>
      <c r="M167" s="302"/>
    </row>
    <row r="168" spans="3:13" ht="12.75">
      <c r="C168" s="302"/>
      <c r="D168" s="302"/>
      <c r="E168" s="302"/>
      <c r="F168" s="302"/>
      <c r="G168" s="302"/>
      <c r="H168" s="302"/>
      <c r="I168" s="302"/>
      <c r="J168" s="302"/>
      <c r="K168" s="302"/>
      <c r="L168" s="302"/>
      <c r="M168" s="302"/>
    </row>
    <row r="169" spans="3:13" ht="12.75">
      <c r="C169" s="302"/>
      <c r="D169" s="302"/>
      <c r="E169" s="302"/>
      <c r="F169" s="302"/>
      <c r="G169" s="302"/>
      <c r="H169" s="302"/>
      <c r="I169" s="302"/>
      <c r="J169" s="302"/>
      <c r="K169" s="302"/>
      <c r="L169" s="302"/>
      <c r="M169" s="302"/>
    </row>
    <row r="170" spans="3:13" ht="12.75">
      <c r="C170" s="302"/>
      <c r="D170" s="302"/>
      <c r="E170" s="302"/>
      <c r="F170" s="302"/>
      <c r="G170" s="302"/>
      <c r="H170" s="302"/>
      <c r="I170" s="302"/>
      <c r="J170" s="302"/>
      <c r="K170" s="302"/>
      <c r="L170" s="302"/>
      <c r="M170" s="302"/>
    </row>
    <row r="171" spans="3:13" ht="12.75">
      <c r="C171" s="302"/>
      <c r="D171" s="302"/>
      <c r="E171" s="302"/>
      <c r="F171" s="302"/>
      <c r="G171" s="302"/>
      <c r="H171" s="302"/>
      <c r="I171" s="302"/>
      <c r="J171" s="302"/>
      <c r="K171" s="302"/>
      <c r="L171" s="302"/>
      <c r="M171" s="302"/>
    </row>
    <row r="172" spans="3:13" ht="12.75">
      <c r="C172" s="302"/>
      <c r="D172" s="302"/>
      <c r="E172" s="302"/>
      <c r="F172" s="302"/>
      <c r="G172" s="302"/>
      <c r="H172" s="302"/>
      <c r="I172" s="302"/>
      <c r="J172" s="302"/>
      <c r="K172" s="302"/>
      <c r="L172" s="302"/>
      <c r="M172" s="302"/>
    </row>
    <row r="173" spans="3:13" ht="12.75">
      <c r="C173" s="302"/>
      <c r="D173" s="302"/>
      <c r="E173" s="302"/>
      <c r="F173" s="302"/>
      <c r="G173" s="302"/>
      <c r="H173" s="302"/>
      <c r="I173" s="302"/>
      <c r="J173" s="302"/>
      <c r="K173" s="302"/>
      <c r="L173" s="302"/>
      <c r="M173" s="302"/>
    </row>
    <row r="174" spans="3:13" ht="12.75">
      <c r="C174" s="302"/>
      <c r="D174" s="302"/>
      <c r="E174" s="302"/>
      <c r="F174" s="302"/>
      <c r="G174" s="302"/>
      <c r="H174" s="302"/>
      <c r="I174" s="302"/>
      <c r="J174" s="302"/>
      <c r="K174" s="302"/>
      <c r="L174" s="302"/>
      <c r="M174" s="302"/>
    </row>
    <row r="175" spans="3:13" ht="12.75">
      <c r="C175" s="302"/>
      <c r="D175" s="302"/>
      <c r="E175" s="302"/>
      <c r="F175" s="302"/>
      <c r="G175" s="302"/>
      <c r="H175" s="302"/>
      <c r="I175" s="302"/>
      <c r="J175" s="302"/>
      <c r="K175" s="302"/>
      <c r="L175" s="302"/>
      <c r="M175" s="302"/>
    </row>
    <row r="176" spans="3:13" ht="12.75">
      <c r="C176" s="302"/>
      <c r="D176" s="302"/>
      <c r="E176" s="302"/>
      <c r="F176" s="302"/>
      <c r="G176" s="302"/>
      <c r="H176" s="302"/>
      <c r="I176" s="302"/>
      <c r="J176" s="302"/>
      <c r="K176" s="302"/>
      <c r="L176" s="302"/>
      <c r="M176" s="302"/>
    </row>
    <row r="177" spans="3:13" ht="12.75">
      <c r="C177" s="302"/>
      <c r="D177" s="302"/>
      <c r="E177" s="302"/>
      <c r="F177" s="302"/>
      <c r="G177" s="302"/>
      <c r="H177" s="302"/>
      <c r="I177" s="302"/>
      <c r="J177" s="302"/>
      <c r="K177" s="302"/>
      <c r="L177" s="302"/>
      <c r="M177" s="302"/>
    </row>
    <row r="178" spans="3:13" ht="12.75">
      <c r="C178" s="302"/>
      <c r="D178" s="302"/>
      <c r="E178" s="302"/>
      <c r="F178" s="302"/>
      <c r="G178" s="302"/>
      <c r="H178" s="302"/>
      <c r="I178" s="302"/>
      <c r="J178" s="302"/>
      <c r="K178" s="302"/>
      <c r="L178" s="302"/>
      <c r="M178" s="302"/>
    </row>
    <row r="179" spans="3:13" ht="12.75">
      <c r="C179" s="302"/>
      <c r="D179" s="302"/>
      <c r="E179" s="302"/>
      <c r="F179" s="302"/>
      <c r="G179" s="302"/>
      <c r="H179" s="302"/>
      <c r="I179" s="302"/>
      <c r="J179" s="302"/>
      <c r="K179" s="302"/>
      <c r="L179" s="302"/>
      <c r="M179" s="302"/>
    </row>
    <row r="180" spans="3:13" ht="12.75">
      <c r="C180" s="302"/>
      <c r="D180" s="302"/>
      <c r="E180" s="302"/>
      <c r="F180" s="302"/>
      <c r="G180" s="302"/>
      <c r="H180" s="302"/>
      <c r="I180" s="302"/>
      <c r="J180" s="302"/>
      <c r="K180" s="302"/>
      <c r="L180" s="302"/>
      <c r="M180" s="302"/>
    </row>
    <row r="181" spans="3:13" ht="12.75">
      <c r="C181" s="302"/>
      <c r="D181" s="302"/>
      <c r="E181" s="302"/>
      <c r="F181" s="302"/>
      <c r="G181" s="302"/>
      <c r="H181" s="302"/>
      <c r="I181" s="302"/>
      <c r="J181" s="302"/>
      <c r="K181" s="302"/>
      <c r="L181" s="302"/>
      <c r="M181" s="302"/>
    </row>
    <row r="182" spans="3:13" ht="12.75">
      <c r="C182" s="302"/>
      <c r="D182" s="302"/>
      <c r="E182" s="302"/>
      <c r="F182" s="302"/>
      <c r="G182" s="302"/>
      <c r="H182" s="302"/>
      <c r="I182" s="302"/>
      <c r="J182" s="302"/>
      <c r="K182" s="302"/>
      <c r="L182" s="302"/>
      <c r="M182" s="302"/>
    </row>
    <row r="183" spans="3:13" ht="12.75">
      <c r="C183" s="302"/>
      <c r="D183" s="302"/>
      <c r="E183" s="302"/>
      <c r="F183" s="302"/>
      <c r="G183" s="302"/>
      <c r="H183" s="302"/>
      <c r="I183" s="302"/>
      <c r="J183" s="302"/>
      <c r="K183" s="302"/>
      <c r="L183" s="302"/>
      <c r="M183" s="302"/>
    </row>
    <row r="184" spans="3:13" ht="12.75">
      <c r="C184" s="302"/>
      <c r="D184" s="302"/>
      <c r="E184" s="302"/>
      <c r="F184" s="302"/>
      <c r="G184" s="302"/>
      <c r="H184" s="302"/>
      <c r="I184" s="302"/>
      <c r="J184" s="302"/>
      <c r="K184" s="302"/>
      <c r="L184" s="302"/>
      <c r="M184" s="302"/>
    </row>
    <row r="185" spans="3:13" ht="12.75">
      <c r="C185" s="302"/>
      <c r="D185" s="302"/>
      <c r="E185" s="302"/>
      <c r="F185" s="302"/>
      <c r="G185" s="302"/>
      <c r="H185" s="302"/>
      <c r="I185" s="302"/>
      <c r="J185" s="302"/>
      <c r="K185" s="302"/>
      <c r="L185" s="302"/>
      <c r="M185" s="302"/>
    </row>
    <row r="186" spans="3:13" ht="12.75">
      <c r="C186" s="302"/>
      <c r="D186" s="302"/>
      <c r="E186" s="302"/>
      <c r="F186" s="302"/>
      <c r="G186" s="302"/>
      <c r="H186" s="302"/>
      <c r="I186" s="302"/>
      <c r="J186" s="302"/>
      <c r="K186" s="302"/>
      <c r="L186" s="302"/>
      <c r="M186" s="302"/>
    </row>
    <row r="187" spans="3:13" ht="12.75">
      <c r="C187" s="302"/>
      <c r="D187" s="302"/>
      <c r="E187" s="302"/>
      <c r="F187" s="302"/>
      <c r="G187" s="302"/>
      <c r="H187" s="302"/>
      <c r="I187" s="302"/>
      <c r="J187" s="302"/>
      <c r="K187" s="302"/>
      <c r="L187" s="302"/>
      <c r="M187" s="302"/>
    </row>
    <row r="188" spans="3:13" ht="12.75">
      <c r="C188" s="302"/>
      <c r="D188" s="302"/>
      <c r="E188" s="302"/>
      <c r="F188" s="302"/>
      <c r="G188" s="302"/>
      <c r="H188" s="302"/>
      <c r="I188" s="302"/>
      <c r="J188" s="302"/>
      <c r="K188" s="302"/>
      <c r="L188" s="302"/>
      <c r="M188" s="302"/>
    </row>
    <row r="189" spans="3:13" ht="12.75">
      <c r="C189" s="302"/>
      <c r="D189" s="302"/>
      <c r="E189" s="302"/>
      <c r="F189" s="302"/>
      <c r="G189" s="302"/>
      <c r="H189" s="302"/>
      <c r="I189" s="302"/>
      <c r="J189" s="302"/>
      <c r="K189" s="302"/>
      <c r="L189" s="302"/>
      <c r="M189" s="302"/>
    </row>
    <row r="190" spans="3:13" ht="12.75">
      <c r="C190" s="302"/>
      <c r="D190" s="302"/>
      <c r="E190" s="302"/>
      <c r="F190" s="302"/>
      <c r="G190" s="302"/>
      <c r="H190" s="302"/>
      <c r="I190" s="302"/>
      <c r="J190" s="302"/>
      <c r="K190" s="302"/>
      <c r="L190" s="302"/>
      <c r="M190" s="302"/>
    </row>
    <row r="191" spans="3:13" ht="12.75">
      <c r="C191" s="302"/>
      <c r="D191" s="302"/>
      <c r="E191" s="302"/>
      <c r="F191" s="302"/>
      <c r="G191" s="302"/>
      <c r="H191" s="302"/>
      <c r="I191" s="302"/>
      <c r="J191" s="302"/>
      <c r="K191" s="302"/>
      <c r="L191" s="302"/>
      <c r="M191" s="302"/>
    </row>
    <row r="192" spans="3:13" ht="12.75">
      <c r="C192" s="302"/>
      <c r="D192" s="302"/>
      <c r="E192" s="302"/>
      <c r="F192" s="302"/>
      <c r="G192" s="302"/>
      <c r="H192" s="302"/>
      <c r="I192" s="302"/>
      <c r="J192" s="302"/>
      <c r="K192" s="302"/>
      <c r="L192" s="302"/>
      <c r="M192" s="302"/>
    </row>
    <row r="193" spans="3:13" ht="12.75">
      <c r="C193" s="302"/>
      <c r="D193" s="302"/>
      <c r="E193" s="302"/>
      <c r="F193" s="302"/>
      <c r="G193" s="302"/>
      <c r="H193" s="302"/>
      <c r="I193" s="302"/>
      <c r="J193" s="302"/>
      <c r="K193" s="302"/>
      <c r="L193" s="302"/>
      <c r="M193" s="302"/>
    </row>
    <row r="194" spans="3:13" ht="12.75">
      <c r="C194" s="302"/>
      <c r="D194" s="302"/>
      <c r="E194" s="302"/>
      <c r="F194" s="302"/>
      <c r="G194" s="302"/>
      <c r="H194" s="302"/>
      <c r="I194" s="302"/>
      <c r="J194" s="302"/>
      <c r="K194" s="302"/>
      <c r="L194" s="302"/>
      <c r="M194" s="302"/>
    </row>
    <row r="195" spans="3:13" ht="12.75">
      <c r="C195" s="302"/>
      <c r="D195" s="302"/>
      <c r="E195" s="302"/>
      <c r="F195" s="302"/>
      <c r="G195" s="302"/>
      <c r="H195" s="302"/>
      <c r="I195" s="302"/>
      <c r="J195" s="302"/>
      <c r="K195" s="302"/>
      <c r="L195" s="302"/>
      <c r="M195" s="302"/>
    </row>
    <row r="196" spans="3:13" ht="12.75">
      <c r="C196" s="302"/>
      <c r="D196" s="302"/>
      <c r="E196" s="302"/>
      <c r="F196" s="302"/>
      <c r="G196" s="302"/>
      <c r="H196" s="302"/>
      <c r="I196" s="302"/>
      <c r="J196" s="302"/>
      <c r="K196" s="302"/>
      <c r="L196" s="302"/>
      <c r="M196" s="302"/>
    </row>
    <row r="197" spans="3:13" ht="12.75">
      <c r="C197" s="302"/>
      <c r="D197" s="302"/>
      <c r="E197" s="302"/>
      <c r="F197" s="302"/>
      <c r="G197" s="302"/>
      <c r="H197" s="302"/>
      <c r="I197" s="302"/>
      <c r="J197" s="302"/>
      <c r="K197" s="302"/>
      <c r="L197" s="302"/>
      <c r="M197" s="302"/>
    </row>
    <row r="198" spans="3:13" ht="12.75">
      <c r="C198" s="302"/>
      <c r="D198" s="302"/>
      <c r="E198" s="302"/>
      <c r="F198" s="302"/>
      <c r="G198" s="302"/>
      <c r="H198" s="302"/>
      <c r="I198" s="302"/>
      <c r="J198" s="302"/>
      <c r="K198" s="302"/>
      <c r="L198" s="302"/>
      <c r="M198" s="302"/>
    </row>
    <row r="199" spans="3:13" ht="12.75">
      <c r="C199" s="302"/>
      <c r="D199" s="302"/>
      <c r="E199" s="302"/>
      <c r="F199" s="302"/>
      <c r="G199" s="302"/>
      <c r="H199" s="302"/>
      <c r="I199" s="302"/>
      <c r="J199" s="302"/>
      <c r="K199" s="302"/>
      <c r="L199" s="302"/>
      <c r="M199" s="302"/>
    </row>
    <row r="200" spans="3:13" ht="12.75">
      <c r="C200" s="302"/>
      <c r="D200" s="302"/>
      <c r="E200" s="302"/>
      <c r="F200" s="302"/>
      <c r="G200" s="302"/>
      <c r="H200" s="302"/>
      <c r="I200" s="302"/>
      <c r="J200" s="302"/>
      <c r="K200" s="302"/>
      <c r="L200" s="302"/>
      <c r="M200" s="302"/>
    </row>
    <row r="201" spans="3:13" ht="12.75">
      <c r="C201" s="302"/>
      <c r="D201" s="302"/>
      <c r="E201" s="302"/>
      <c r="F201" s="302"/>
      <c r="G201" s="302"/>
      <c r="H201" s="302"/>
      <c r="I201" s="302"/>
      <c r="J201" s="302"/>
      <c r="K201" s="302"/>
      <c r="L201" s="302"/>
      <c r="M201" s="302"/>
    </row>
    <row r="202" spans="3:13" ht="12.75">
      <c r="C202" s="302"/>
      <c r="D202" s="302"/>
      <c r="E202" s="302"/>
      <c r="F202" s="302"/>
      <c r="G202" s="302"/>
      <c r="H202" s="302"/>
      <c r="I202" s="302"/>
      <c r="J202" s="302"/>
      <c r="K202" s="302"/>
      <c r="L202" s="302"/>
      <c r="M202" s="302"/>
    </row>
    <row r="203" spans="3:13" ht="12.75">
      <c r="C203" s="302"/>
      <c r="D203" s="302"/>
      <c r="E203" s="302"/>
      <c r="F203" s="302"/>
      <c r="G203" s="302"/>
      <c r="H203" s="302"/>
      <c r="I203" s="302"/>
      <c r="J203" s="302"/>
      <c r="K203" s="302"/>
      <c r="L203" s="302"/>
      <c r="M203" s="302"/>
    </row>
    <row r="204" spans="3:13" ht="12.75">
      <c r="C204" s="302"/>
      <c r="D204" s="302"/>
      <c r="E204" s="302"/>
      <c r="F204" s="302"/>
      <c r="G204" s="302"/>
      <c r="H204" s="302"/>
      <c r="I204" s="302"/>
      <c r="J204" s="302"/>
      <c r="K204" s="302"/>
      <c r="L204" s="302"/>
      <c r="M204" s="302"/>
    </row>
    <row r="205" spans="3:13" ht="12.75">
      <c r="C205" s="302"/>
      <c r="D205" s="302"/>
      <c r="E205" s="302"/>
      <c r="F205" s="302"/>
      <c r="G205" s="302"/>
      <c r="H205" s="302"/>
      <c r="I205" s="302"/>
      <c r="J205" s="302"/>
      <c r="K205" s="302"/>
      <c r="L205" s="302"/>
      <c r="M205" s="302"/>
    </row>
    <row r="206" spans="3:13" ht="12.75">
      <c r="C206" s="302"/>
      <c r="D206" s="302"/>
      <c r="E206" s="302"/>
      <c r="F206" s="302"/>
      <c r="G206" s="302"/>
      <c r="H206" s="302"/>
      <c r="I206" s="302"/>
      <c r="J206" s="302"/>
      <c r="K206" s="302"/>
      <c r="L206" s="302"/>
      <c r="M206" s="302"/>
    </row>
    <row r="207" spans="3:13" ht="12.75">
      <c r="C207" s="302"/>
      <c r="D207" s="302"/>
      <c r="E207" s="302"/>
      <c r="F207" s="302"/>
      <c r="G207" s="302"/>
      <c r="H207" s="302"/>
      <c r="I207" s="302"/>
      <c r="J207" s="302"/>
      <c r="K207" s="302"/>
      <c r="L207" s="302"/>
      <c r="M207" s="302"/>
    </row>
    <row r="208" spans="3:13" ht="12.75">
      <c r="C208" s="302"/>
      <c r="D208" s="302"/>
      <c r="E208" s="302"/>
      <c r="F208" s="302"/>
      <c r="G208" s="302"/>
      <c r="H208" s="302"/>
      <c r="I208" s="302"/>
      <c r="J208" s="302"/>
      <c r="K208" s="302"/>
      <c r="L208" s="302"/>
      <c r="M208" s="302"/>
    </row>
  </sheetData>
  <mergeCells count="5">
    <mergeCell ref="B5:I5"/>
    <mergeCell ref="D7:M7"/>
    <mergeCell ref="A7:A8"/>
    <mergeCell ref="B7:B8"/>
    <mergeCell ref="C7:C8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workbookViewId="0" topLeftCell="A1">
      <selection activeCell="A1" sqref="A1:M77"/>
    </sheetView>
  </sheetViews>
  <sheetFormatPr defaultColWidth="9.00390625" defaultRowHeight="12.75" outlineLevelCol="1"/>
  <cols>
    <col min="1" max="1" width="5.25390625" style="230" customWidth="1"/>
    <col min="2" max="2" width="8.00390625" style="230" customWidth="1"/>
    <col min="3" max="3" width="36.375" style="1" customWidth="1"/>
    <col min="4" max="4" width="6.00390625" style="1" hidden="1" customWidth="1" outlineLevel="1"/>
    <col min="5" max="5" width="9.625" style="1" hidden="1" customWidth="1" outlineLevel="1"/>
    <col min="6" max="6" width="10.75390625" style="1" customWidth="1" collapsed="1"/>
    <col min="7" max="7" width="11.125" style="1" customWidth="1"/>
    <col min="8" max="8" width="13.75390625" style="1" customWidth="1"/>
    <col min="9" max="9" width="11.625" style="1" customWidth="1"/>
    <col min="10" max="10" width="11.00390625" style="1" customWidth="1"/>
    <col min="11" max="11" width="9.25390625" style="1" customWidth="1"/>
    <col min="12" max="12" width="9.125" style="1" customWidth="1"/>
    <col min="13" max="13" width="11.625" style="1" customWidth="1"/>
    <col min="14" max="16384" width="9.125" style="1" customWidth="1"/>
  </cols>
  <sheetData>
    <row r="1" spans="11:13" ht="12.75" customHeight="1">
      <c r="K1" s="27" t="s">
        <v>72</v>
      </c>
      <c r="L1" s="28"/>
      <c r="M1" s="28"/>
    </row>
    <row r="2" spans="11:13" ht="12.75" customHeight="1">
      <c r="K2" s="494" t="s">
        <v>521</v>
      </c>
      <c r="L2" s="494"/>
      <c r="M2" s="494"/>
    </row>
    <row r="3" spans="5:13" ht="12.75" customHeight="1">
      <c r="E3" s="2"/>
      <c r="F3" s="2"/>
      <c r="G3" s="2"/>
      <c r="H3" s="2"/>
      <c r="I3" s="2"/>
      <c r="K3" s="50" t="s">
        <v>68</v>
      </c>
      <c r="L3" s="50"/>
      <c r="M3" s="50"/>
    </row>
    <row r="4" spans="11:13" ht="12.75" customHeight="1">
      <c r="K4" s="57" t="s">
        <v>73</v>
      </c>
      <c r="L4" s="57"/>
      <c r="M4" s="57"/>
    </row>
    <row r="5" spans="11:13" ht="12" customHeight="1">
      <c r="K5" s="51"/>
      <c r="L5" s="28"/>
      <c r="M5" s="28"/>
    </row>
    <row r="6" spans="1:13" ht="21.75" customHeight="1">
      <c r="A6" s="487" t="s">
        <v>457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</row>
    <row r="7" ht="13.5" customHeight="1">
      <c r="M7" s="114" t="s">
        <v>1</v>
      </c>
    </row>
    <row r="8" spans="1:13" s="8" customFormat="1" ht="14.25" customHeight="1">
      <c r="A8" s="495" t="s">
        <v>4</v>
      </c>
      <c r="B8" s="503" t="s">
        <v>5</v>
      </c>
      <c r="C8" s="498" t="s">
        <v>2</v>
      </c>
      <c r="D8" s="506" t="s">
        <v>3</v>
      </c>
      <c r="E8" s="507"/>
      <c r="F8" s="496" t="s">
        <v>93</v>
      </c>
      <c r="G8" s="491" t="s">
        <v>6</v>
      </c>
      <c r="H8" s="492"/>
      <c r="I8" s="492"/>
      <c r="J8" s="492"/>
      <c r="K8" s="492"/>
      <c r="L8" s="493"/>
      <c r="M8" s="76"/>
    </row>
    <row r="9" spans="1:13" s="8" customFormat="1" ht="16.5" customHeight="1">
      <c r="A9" s="495"/>
      <c r="B9" s="504"/>
      <c r="C9" s="498"/>
      <c r="D9" s="499" t="s">
        <v>4</v>
      </c>
      <c r="E9" s="500" t="s">
        <v>5</v>
      </c>
      <c r="F9" s="502"/>
      <c r="G9" s="496" t="s">
        <v>96</v>
      </c>
      <c r="H9" s="491" t="s">
        <v>94</v>
      </c>
      <c r="I9" s="492"/>
      <c r="J9" s="492"/>
      <c r="K9" s="492"/>
      <c r="L9" s="493"/>
      <c r="M9" s="496" t="s">
        <v>95</v>
      </c>
    </row>
    <row r="10" spans="1:13" s="9" customFormat="1" ht="51.75" customHeight="1">
      <c r="A10" s="495"/>
      <c r="B10" s="505"/>
      <c r="C10" s="498"/>
      <c r="D10" s="499"/>
      <c r="E10" s="501"/>
      <c r="F10" s="497"/>
      <c r="G10" s="497"/>
      <c r="H10" s="118" t="s">
        <v>222</v>
      </c>
      <c r="I10" s="119" t="s">
        <v>200</v>
      </c>
      <c r="J10" s="120" t="s">
        <v>7</v>
      </c>
      <c r="K10" s="118" t="s">
        <v>223</v>
      </c>
      <c r="L10" s="121" t="s">
        <v>224</v>
      </c>
      <c r="M10" s="497"/>
    </row>
    <row r="11" spans="1:13" s="36" customFormat="1" ht="12" customHeight="1">
      <c r="A11" s="161">
        <v>1</v>
      </c>
      <c r="B11" s="161"/>
      <c r="C11" s="35">
        <v>2</v>
      </c>
      <c r="D11" s="55">
        <v>3</v>
      </c>
      <c r="E11" s="35">
        <v>4</v>
      </c>
      <c r="F11" s="55">
        <v>5</v>
      </c>
      <c r="G11" s="35">
        <v>6</v>
      </c>
      <c r="H11" s="55">
        <v>7</v>
      </c>
      <c r="I11" s="35"/>
      <c r="J11" s="54">
        <v>8</v>
      </c>
      <c r="K11" s="55">
        <v>9</v>
      </c>
      <c r="L11" s="35">
        <v>10</v>
      </c>
      <c r="M11" s="54">
        <v>11</v>
      </c>
    </row>
    <row r="12" spans="1:13" s="316" customFormat="1" ht="17.25" customHeight="1">
      <c r="A12" s="336" t="s">
        <v>29</v>
      </c>
      <c r="B12" s="317"/>
      <c r="C12" s="318" t="s">
        <v>258</v>
      </c>
      <c r="D12" s="319"/>
      <c r="E12" s="319"/>
      <c r="F12" s="333">
        <v>5000</v>
      </c>
      <c r="G12" s="333">
        <v>5000</v>
      </c>
      <c r="H12" s="333"/>
      <c r="I12" s="333"/>
      <c r="J12" s="333"/>
      <c r="K12" s="333"/>
      <c r="L12" s="333"/>
      <c r="M12" s="333"/>
    </row>
    <row r="13" spans="1:13" s="36" customFormat="1" ht="29.25" customHeight="1">
      <c r="A13" s="291"/>
      <c r="B13" s="320" t="s">
        <v>30</v>
      </c>
      <c r="C13" s="219" t="s">
        <v>458</v>
      </c>
      <c r="D13" s="35"/>
      <c r="E13" s="35"/>
      <c r="F13" s="334">
        <v>5000</v>
      </c>
      <c r="G13" s="334">
        <v>5000</v>
      </c>
      <c r="H13" s="334"/>
      <c r="I13" s="334"/>
      <c r="J13" s="334"/>
      <c r="K13" s="334"/>
      <c r="L13" s="334"/>
      <c r="M13" s="334"/>
    </row>
    <row r="14" spans="1:13" s="2" customFormat="1" ht="18.75" customHeight="1">
      <c r="A14" s="322" t="s">
        <v>27</v>
      </c>
      <c r="B14" s="322"/>
      <c r="C14" s="321" t="s">
        <v>236</v>
      </c>
      <c r="D14" s="322" t="s">
        <v>27</v>
      </c>
      <c r="E14" s="322"/>
      <c r="F14" s="323">
        <f>SUM(F15:F16)</f>
        <v>43422</v>
      </c>
      <c r="G14" s="323">
        <f>SUM(G15:G16)</f>
        <v>43422</v>
      </c>
      <c r="H14" s="323">
        <f>SUM(H15:H16)</f>
        <v>36125</v>
      </c>
      <c r="I14" s="323">
        <f>SUM(I15:I16)</f>
        <v>4717</v>
      </c>
      <c r="J14" s="323"/>
      <c r="K14" s="323"/>
      <c r="L14" s="323"/>
      <c r="M14" s="323"/>
    </row>
    <row r="15" spans="1:13" ht="15.75">
      <c r="A15" s="320"/>
      <c r="B15" s="320" t="s">
        <v>47</v>
      </c>
      <c r="C15" s="219" t="s">
        <v>261</v>
      </c>
      <c r="D15" s="188"/>
      <c r="E15" s="188"/>
      <c r="F15" s="324">
        <v>1000</v>
      </c>
      <c r="G15" s="324">
        <v>1000</v>
      </c>
      <c r="H15" s="324"/>
      <c r="I15" s="324"/>
      <c r="J15" s="324"/>
      <c r="K15" s="324"/>
      <c r="L15" s="324"/>
      <c r="M15" s="324"/>
    </row>
    <row r="16" spans="1:13" ht="15.75">
      <c r="A16" s="320"/>
      <c r="B16" s="320" t="s">
        <v>28</v>
      </c>
      <c r="C16" s="219" t="s">
        <v>459</v>
      </c>
      <c r="D16" s="188"/>
      <c r="E16" s="188"/>
      <c r="F16" s="324">
        <v>42422</v>
      </c>
      <c r="G16" s="324">
        <v>42422</v>
      </c>
      <c r="H16" s="324">
        <v>36125</v>
      </c>
      <c r="I16" s="324">
        <v>4717</v>
      </c>
      <c r="J16" s="324"/>
      <c r="K16" s="324"/>
      <c r="L16" s="324"/>
      <c r="M16" s="324"/>
    </row>
    <row r="17" spans="1:13" s="2" customFormat="1" ht="15.75">
      <c r="A17" s="335" t="s">
        <v>238</v>
      </c>
      <c r="B17" s="335"/>
      <c r="C17" s="220" t="s">
        <v>237</v>
      </c>
      <c r="D17" s="325"/>
      <c r="E17" s="325"/>
      <c r="F17" s="326">
        <v>5370773</v>
      </c>
      <c r="G17" s="326">
        <v>2327711</v>
      </c>
      <c r="H17" s="326">
        <v>344586</v>
      </c>
      <c r="I17" s="326">
        <v>67500</v>
      </c>
      <c r="J17" s="326"/>
      <c r="K17" s="326"/>
      <c r="L17" s="326"/>
      <c r="M17" s="326">
        <v>3043062</v>
      </c>
    </row>
    <row r="18" spans="1:13" ht="15.75">
      <c r="A18" s="320"/>
      <c r="B18" s="320" t="s">
        <v>262</v>
      </c>
      <c r="C18" s="219" t="s">
        <v>268</v>
      </c>
      <c r="D18" s="188"/>
      <c r="E18" s="188"/>
      <c r="F18" s="324">
        <v>5370773</v>
      </c>
      <c r="G18" s="324">
        <v>2327711</v>
      </c>
      <c r="H18" s="324">
        <v>344586</v>
      </c>
      <c r="I18" s="324">
        <v>67500</v>
      </c>
      <c r="J18" s="324"/>
      <c r="K18" s="324"/>
      <c r="L18" s="324"/>
      <c r="M18" s="324">
        <v>3043062</v>
      </c>
    </row>
    <row r="19" spans="1:13" s="2" customFormat="1" ht="15.75">
      <c r="A19" s="335" t="s">
        <v>31</v>
      </c>
      <c r="B19" s="335"/>
      <c r="C19" s="220" t="s">
        <v>278</v>
      </c>
      <c r="D19" s="325"/>
      <c r="E19" s="325"/>
      <c r="F19" s="326">
        <v>255000</v>
      </c>
      <c r="G19" s="326">
        <v>255000</v>
      </c>
      <c r="H19" s="326"/>
      <c r="I19" s="326"/>
      <c r="J19" s="326"/>
      <c r="K19" s="326"/>
      <c r="L19" s="326"/>
      <c r="M19" s="326"/>
    </row>
    <row r="20" spans="1:13" ht="31.5">
      <c r="A20" s="320"/>
      <c r="B20" s="320" t="s">
        <v>32</v>
      </c>
      <c r="C20" s="219" t="s">
        <v>279</v>
      </c>
      <c r="D20" s="188"/>
      <c r="E20" s="188"/>
      <c r="F20" s="324">
        <v>255000</v>
      </c>
      <c r="G20" s="324">
        <v>255000</v>
      </c>
      <c r="H20" s="324"/>
      <c r="I20" s="324"/>
      <c r="J20" s="324"/>
      <c r="K20" s="324"/>
      <c r="L20" s="324"/>
      <c r="M20" s="324"/>
    </row>
    <row r="21" spans="1:13" s="2" customFormat="1" ht="15.75">
      <c r="A21" s="335" t="s">
        <v>33</v>
      </c>
      <c r="B21" s="335"/>
      <c r="C21" s="220" t="s">
        <v>285</v>
      </c>
      <c r="D21" s="325"/>
      <c r="E21" s="325"/>
      <c r="F21" s="326">
        <f>SUM(F22:F24)</f>
        <v>467000</v>
      </c>
      <c r="G21" s="326">
        <f>SUM(G22:G24)</f>
        <v>467000</v>
      </c>
      <c r="H21" s="326">
        <f>SUM(H22:H24)</f>
        <v>169150</v>
      </c>
      <c r="I21" s="326">
        <f>SUM(I22:I24)</f>
        <v>34300</v>
      </c>
      <c r="J21" s="326"/>
      <c r="K21" s="326"/>
      <c r="L21" s="326"/>
      <c r="M21" s="326"/>
    </row>
    <row r="22" spans="1:13" ht="31.5">
      <c r="A22" s="320"/>
      <c r="B22" s="320" t="s">
        <v>34</v>
      </c>
      <c r="C22" s="219" t="s">
        <v>286</v>
      </c>
      <c r="D22" s="188"/>
      <c r="E22" s="188"/>
      <c r="F22" s="324">
        <v>213000</v>
      </c>
      <c r="G22" s="324">
        <v>213000</v>
      </c>
      <c r="H22" s="324"/>
      <c r="I22" s="324"/>
      <c r="J22" s="324"/>
      <c r="K22" s="324"/>
      <c r="L22" s="324"/>
      <c r="M22" s="324"/>
    </row>
    <row r="23" spans="1:13" ht="31.5">
      <c r="A23" s="320"/>
      <c r="B23" s="320" t="s">
        <v>35</v>
      </c>
      <c r="C23" s="219" t="s">
        <v>287</v>
      </c>
      <c r="D23" s="188"/>
      <c r="E23" s="188"/>
      <c r="F23" s="324">
        <v>27000</v>
      </c>
      <c r="G23" s="324">
        <v>27000</v>
      </c>
      <c r="H23" s="324"/>
      <c r="I23" s="324"/>
      <c r="J23" s="324"/>
      <c r="K23" s="324"/>
      <c r="L23" s="324"/>
      <c r="M23" s="324"/>
    </row>
    <row r="24" spans="1:13" ht="15.75">
      <c r="A24" s="320"/>
      <c r="B24" s="320" t="s">
        <v>36</v>
      </c>
      <c r="C24" s="219" t="s">
        <v>288</v>
      </c>
      <c r="D24" s="188"/>
      <c r="E24" s="188"/>
      <c r="F24" s="324">
        <v>227000</v>
      </c>
      <c r="G24" s="324">
        <v>227000</v>
      </c>
      <c r="H24" s="324">
        <v>169150</v>
      </c>
      <c r="I24" s="324">
        <v>34300</v>
      </c>
      <c r="J24" s="324"/>
      <c r="K24" s="324"/>
      <c r="L24" s="324"/>
      <c r="M24" s="324"/>
    </row>
    <row r="25" spans="1:13" s="2" customFormat="1" ht="15.75">
      <c r="A25" s="335" t="s">
        <v>37</v>
      </c>
      <c r="B25" s="335"/>
      <c r="C25" s="220" t="s">
        <v>240</v>
      </c>
      <c r="D25" s="325"/>
      <c r="E25" s="325"/>
      <c r="F25" s="326">
        <f>SUM(F26:F31)</f>
        <v>6155605</v>
      </c>
      <c r="G25" s="326">
        <f>SUM(G26:G31)</f>
        <v>5876005</v>
      </c>
      <c r="H25" s="326">
        <f>SUM(H26:H31)</f>
        <v>3389256</v>
      </c>
      <c r="I25" s="326">
        <f>SUM(I26:I31)</f>
        <v>682576</v>
      </c>
      <c r="J25" s="326"/>
      <c r="K25" s="326"/>
      <c r="L25" s="326"/>
      <c r="M25" s="326">
        <f>SUM(M26:M31)</f>
        <v>279600</v>
      </c>
    </row>
    <row r="26" spans="1:13" ht="15.75">
      <c r="A26" s="320"/>
      <c r="B26" s="320" t="s">
        <v>38</v>
      </c>
      <c r="C26" s="219" t="s">
        <v>293</v>
      </c>
      <c r="D26" s="188"/>
      <c r="E26" s="188"/>
      <c r="F26" s="324">
        <v>178770</v>
      </c>
      <c r="G26" s="324">
        <v>178770</v>
      </c>
      <c r="H26" s="324">
        <v>148094</v>
      </c>
      <c r="I26" s="324">
        <v>30676</v>
      </c>
      <c r="J26" s="324"/>
      <c r="K26" s="324"/>
      <c r="L26" s="324"/>
      <c r="M26" s="324"/>
    </row>
    <row r="27" spans="1:13" ht="15.75">
      <c r="A27" s="320"/>
      <c r="B27" s="320" t="s">
        <v>460</v>
      </c>
      <c r="C27" s="219" t="s">
        <v>464</v>
      </c>
      <c r="D27" s="188"/>
      <c r="E27" s="188"/>
      <c r="F27" s="324">
        <v>305200</v>
      </c>
      <c r="G27" s="324">
        <v>305200</v>
      </c>
      <c r="H27" s="324"/>
      <c r="I27" s="324"/>
      <c r="J27" s="324"/>
      <c r="K27" s="324"/>
      <c r="L27" s="324"/>
      <c r="M27" s="324"/>
    </row>
    <row r="28" spans="1:13" ht="15.75">
      <c r="A28" s="320"/>
      <c r="B28" s="320" t="s">
        <v>289</v>
      </c>
      <c r="C28" s="219" t="s">
        <v>294</v>
      </c>
      <c r="D28" s="188"/>
      <c r="E28" s="188"/>
      <c r="F28" s="324">
        <v>5522978</v>
      </c>
      <c r="G28" s="324">
        <v>5243378</v>
      </c>
      <c r="H28" s="324">
        <v>3207311</v>
      </c>
      <c r="I28" s="324">
        <v>649810</v>
      </c>
      <c r="J28" s="324"/>
      <c r="K28" s="324"/>
      <c r="L28" s="324"/>
      <c r="M28" s="324">
        <v>279600</v>
      </c>
    </row>
    <row r="29" spans="1:13" ht="15.75">
      <c r="A29" s="320"/>
      <c r="B29" s="320" t="s">
        <v>39</v>
      </c>
      <c r="C29" s="219" t="s">
        <v>298</v>
      </c>
      <c r="D29" s="188"/>
      <c r="E29" s="188"/>
      <c r="F29" s="324">
        <v>50000</v>
      </c>
      <c r="G29" s="324">
        <v>50000</v>
      </c>
      <c r="H29" s="324">
        <v>33851</v>
      </c>
      <c r="I29" s="324">
        <v>2090</v>
      </c>
      <c r="J29" s="324"/>
      <c r="K29" s="324"/>
      <c r="L29" s="324"/>
      <c r="M29" s="324"/>
    </row>
    <row r="30" spans="1:13" ht="31.5">
      <c r="A30" s="320"/>
      <c r="B30" s="320" t="s">
        <v>461</v>
      </c>
      <c r="C30" s="219" t="s">
        <v>465</v>
      </c>
      <c r="D30" s="188"/>
      <c r="E30" s="188"/>
      <c r="F30" s="324">
        <v>14062</v>
      </c>
      <c r="G30" s="324">
        <v>14062</v>
      </c>
      <c r="H30" s="324"/>
      <c r="I30" s="324"/>
      <c r="J30" s="324"/>
      <c r="K30" s="324"/>
      <c r="L30" s="324"/>
      <c r="M30" s="324"/>
    </row>
    <row r="31" spans="1:13" ht="15.75">
      <c r="A31" s="320"/>
      <c r="B31" s="320" t="s">
        <v>462</v>
      </c>
      <c r="C31" s="219" t="s">
        <v>466</v>
      </c>
      <c r="D31" s="188"/>
      <c r="E31" s="188"/>
      <c r="F31" s="324">
        <v>84595</v>
      </c>
      <c r="G31" s="324">
        <v>84595</v>
      </c>
      <c r="H31" s="324"/>
      <c r="I31" s="324"/>
      <c r="J31" s="324"/>
      <c r="K31" s="324"/>
      <c r="L31" s="324"/>
      <c r="M31" s="324"/>
    </row>
    <row r="32" spans="1:13" s="2" customFormat="1" ht="30.75" customHeight="1">
      <c r="A32" s="335" t="s">
        <v>42</v>
      </c>
      <c r="B32" s="335"/>
      <c r="C32" s="220" t="s">
        <v>304</v>
      </c>
      <c r="D32" s="325"/>
      <c r="E32" s="325"/>
      <c r="F32" s="326">
        <v>3939000</v>
      </c>
      <c r="G32" s="326">
        <v>3939000</v>
      </c>
      <c r="H32" s="326">
        <v>3040398</v>
      </c>
      <c r="I32" s="326">
        <v>2194</v>
      </c>
      <c r="J32" s="326"/>
      <c r="K32" s="326"/>
      <c r="L32" s="326"/>
      <c r="M32" s="326"/>
    </row>
    <row r="33" spans="1:13" ht="30.75" customHeight="1">
      <c r="A33" s="320"/>
      <c r="B33" s="320" t="s">
        <v>43</v>
      </c>
      <c r="C33" s="219" t="s">
        <v>305</v>
      </c>
      <c r="D33" s="188"/>
      <c r="E33" s="188"/>
      <c r="F33" s="324">
        <v>3939000</v>
      </c>
      <c r="G33" s="324">
        <v>3939000</v>
      </c>
      <c r="H33" s="324">
        <v>3040398</v>
      </c>
      <c r="I33" s="324">
        <v>2194</v>
      </c>
      <c r="J33" s="324"/>
      <c r="K33" s="324"/>
      <c r="L33" s="324"/>
      <c r="M33" s="324"/>
    </row>
    <row r="34" spans="1:13" s="2" customFormat="1" ht="15.75" customHeight="1">
      <c r="A34" s="335" t="s">
        <v>241</v>
      </c>
      <c r="B34" s="335"/>
      <c r="C34" s="327" t="s">
        <v>242</v>
      </c>
      <c r="D34" s="325"/>
      <c r="E34" s="325"/>
      <c r="F34" s="326">
        <f>SUM(F35:F36)</f>
        <v>851144</v>
      </c>
      <c r="G34" s="326">
        <f>SUM(G35:G36)</f>
        <v>851144</v>
      </c>
      <c r="H34" s="326"/>
      <c r="I34" s="326"/>
      <c r="J34" s="326"/>
      <c r="K34" s="326">
        <f>SUM(K35:K36)</f>
        <v>83144</v>
      </c>
      <c r="L34" s="326">
        <f>SUM(L35:L36)</f>
        <v>768000</v>
      </c>
      <c r="M34" s="326"/>
    </row>
    <row r="35" spans="1:13" ht="48.75" customHeight="1">
      <c r="A35" s="320"/>
      <c r="B35" s="320" t="s">
        <v>463</v>
      </c>
      <c r="C35" s="219" t="s">
        <v>467</v>
      </c>
      <c r="D35" s="188"/>
      <c r="E35" s="188"/>
      <c r="F35" s="324">
        <v>83144</v>
      </c>
      <c r="G35" s="324">
        <v>83144</v>
      </c>
      <c r="H35" s="324"/>
      <c r="I35" s="324"/>
      <c r="J35" s="324"/>
      <c r="K35" s="324">
        <v>83144</v>
      </c>
      <c r="L35" s="324"/>
      <c r="M35" s="324"/>
    </row>
    <row r="36" spans="1:13" ht="61.5" customHeight="1">
      <c r="A36" s="320"/>
      <c r="B36" s="320" t="s">
        <v>468</v>
      </c>
      <c r="C36" s="219" t="s">
        <v>474</v>
      </c>
      <c r="D36" s="188"/>
      <c r="E36" s="188"/>
      <c r="F36" s="324">
        <v>768000</v>
      </c>
      <c r="G36" s="324">
        <v>768000</v>
      </c>
      <c r="H36" s="324"/>
      <c r="I36" s="324"/>
      <c r="J36" s="324"/>
      <c r="K36" s="324"/>
      <c r="L36" s="324">
        <v>768000</v>
      </c>
      <c r="M36" s="324"/>
    </row>
    <row r="37" spans="1:13" s="2" customFormat="1" ht="15.75">
      <c r="A37" s="335" t="s">
        <v>243</v>
      </c>
      <c r="B37" s="335"/>
      <c r="C37" s="220" t="s">
        <v>244</v>
      </c>
      <c r="D37" s="325"/>
      <c r="E37" s="325"/>
      <c r="F37" s="326">
        <v>500000</v>
      </c>
      <c r="G37" s="326">
        <v>500000</v>
      </c>
      <c r="H37" s="326"/>
      <c r="I37" s="326"/>
      <c r="J37" s="326"/>
      <c r="K37" s="326"/>
      <c r="L37" s="326"/>
      <c r="M37" s="326"/>
    </row>
    <row r="38" spans="1:13" ht="15.75" customHeight="1">
      <c r="A38" s="320"/>
      <c r="B38" s="320" t="s">
        <v>469</v>
      </c>
      <c r="C38" s="219" t="s">
        <v>475</v>
      </c>
      <c r="D38" s="188"/>
      <c r="E38" s="188"/>
      <c r="F38" s="324">
        <v>500000</v>
      </c>
      <c r="G38" s="324">
        <v>500000</v>
      </c>
      <c r="H38" s="324"/>
      <c r="I38" s="324"/>
      <c r="J38" s="324"/>
      <c r="K38" s="324"/>
      <c r="L38" s="324"/>
      <c r="M38" s="324"/>
    </row>
    <row r="39" spans="1:13" s="2" customFormat="1" ht="13.5" customHeight="1">
      <c r="A39" s="335" t="s">
        <v>245</v>
      </c>
      <c r="B39" s="335"/>
      <c r="C39" s="220" t="s">
        <v>49</v>
      </c>
      <c r="D39" s="325"/>
      <c r="E39" s="325"/>
      <c r="F39" s="326">
        <f>SUM(F40:F50)</f>
        <v>24900366</v>
      </c>
      <c r="G39" s="326">
        <f>SUM(G40:G50)</f>
        <v>24900366</v>
      </c>
      <c r="H39" s="326">
        <f>SUM(H40:H50)</f>
        <v>17432428</v>
      </c>
      <c r="I39" s="326">
        <f>SUM(I40:I50)</f>
        <v>3301810</v>
      </c>
      <c r="J39" s="326">
        <f>SUM(J40:J50)</f>
        <v>1209503</v>
      </c>
      <c r="K39" s="326"/>
      <c r="L39" s="326"/>
      <c r="M39" s="326"/>
    </row>
    <row r="40" spans="1:13" ht="15.75" customHeight="1">
      <c r="A40" s="320"/>
      <c r="B40" s="320" t="s">
        <v>470</v>
      </c>
      <c r="C40" s="219" t="s">
        <v>476</v>
      </c>
      <c r="D40" s="188"/>
      <c r="E40" s="188"/>
      <c r="F40" s="324">
        <v>2093494</v>
      </c>
      <c r="G40" s="324">
        <v>2093494</v>
      </c>
      <c r="H40" s="324">
        <v>1649634</v>
      </c>
      <c r="I40" s="324">
        <v>311588</v>
      </c>
      <c r="J40" s="324"/>
      <c r="K40" s="324"/>
      <c r="L40" s="324"/>
      <c r="M40" s="324"/>
    </row>
    <row r="41" spans="1:13" ht="15.75" customHeight="1">
      <c r="A41" s="320"/>
      <c r="B41" s="320" t="s">
        <v>316</v>
      </c>
      <c r="C41" s="219" t="s">
        <v>50</v>
      </c>
      <c r="D41" s="188"/>
      <c r="E41" s="188"/>
      <c r="F41" s="324">
        <v>479000</v>
      </c>
      <c r="G41" s="324">
        <v>479000</v>
      </c>
      <c r="H41" s="324">
        <v>271876</v>
      </c>
      <c r="I41" s="324">
        <v>63000</v>
      </c>
      <c r="J41" s="324"/>
      <c r="K41" s="324"/>
      <c r="L41" s="324"/>
      <c r="M41" s="324"/>
    </row>
    <row r="42" spans="1:13" ht="17.25" customHeight="1">
      <c r="A42" s="320"/>
      <c r="B42" s="320" t="s">
        <v>471</v>
      </c>
      <c r="C42" s="219" t="s">
        <v>477</v>
      </c>
      <c r="D42" s="188"/>
      <c r="E42" s="188"/>
      <c r="F42" s="324">
        <v>1282998</v>
      </c>
      <c r="G42" s="324">
        <v>1282998</v>
      </c>
      <c r="H42" s="324">
        <v>968772</v>
      </c>
      <c r="I42" s="324">
        <v>181112</v>
      </c>
      <c r="J42" s="324"/>
      <c r="K42" s="324"/>
      <c r="L42" s="324"/>
      <c r="M42" s="324"/>
    </row>
    <row r="43" spans="1:13" ht="15.75" customHeight="1">
      <c r="A43" s="320"/>
      <c r="B43" s="320" t="s">
        <v>318</v>
      </c>
      <c r="C43" s="219" t="s">
        <v>328</v>
      </c>
      <c r="D43" s="188"/>
      <c r="E43" s="188"/>
      <c r="F43" s="324">
        <v>6072998</v>
      </c>
      <c r="G43" s="324">
        <v>6072998</v>
      </c>
      <c r="H43" s="324">
        <v>4592009</v>
      </c>
      <c r="I43" s="324">
        <v>856895</v>
      </c>
      <c r="J43" s="324">
        <v>9503</v>
      </c>
      <c r="K43" s="324"/>
      <c r="L43" s="324"/>
      <c r="M43" s="324"/>
    </row>
    <row r="44" spans="1:13" ht="15" customHeight="1">
      <c r="A44" s="320"/>
      <c r="B44" s="320" t="s">
        <v>472</v>
      </c>
      <c r="C44" s="219" t="s">
        <v>478</v>
      </c>
      <c r="D44" s="188"/>
      <c r="E44" s="188"/>
      <c r="F44" s="324">
        <v>678921</v>
      </c>
      <c r="G44" s="324">
        <v>678921</v>
      </c>
      <c r="H44" s="324">
        <v>537187</v>
      </c>
      <c r="I44" s="324">
        <v>106874</v>
      </c>
      <c r="J44" s="324"/>
      <c r="K44" s="324"/>
      <c r="L44" s="324"/>
      <c r="M44" s="324"/>
    </row>
    <row r="45" spans="1:13" ht="15" customHeight="1">
      <c r="A45" s="320"/>
      <c r="B45" s="320" t="s">
        <v>473</v>
      </c>
      <c r="C45" s="219" t="s">
        <v>479</v>
      </c>
      <c r="D45" s="188"/>
      <c r="E45" s="188"/>
      <c r="F45" s="324">
        <v>361400</v>
      </c>
      <c r="G45" s="324">
        <v>361400</v>
      </c>
      <c r="H45" s="324">
        <v>290000</v>
      </c>
      <c r="I45" s="324">
        <v>51200</v>
      </c>
      <c r="J45" s="324"/>
      <c r="K45" s="324"/>
      <c r="L45" s="324"/>
      <c r="M45" s="324"/>
    </row>
    <row r="46" spans="1:13" ht="15" customHeight="1">
      <c r="A46" s="320"/>
      <c r="B46" s="320" t="s">
        <v>319</v>
      </c>
      <c r="C46" s="219" t="s">
        <v>52</v>
      </c>
      <c r="D46" s="188"/>
      <c r="E46" s="188"/>
      <c r="F46" s="324">
        <v>9872940</v>
      </c>
      <c r="G46" s="324">
        <v>9872940</v>
      </c>
      <c r="H46" s="324">
        <v>7110916</v>
      </c>
      <c r="I46" s="324">
        <v>1341755</v>
      </c>
      <c r="J46" s="324"/>
      <c r="K46" s="324"/>
      <c r="L46" s="324"/>
      <c r="M46" s="324"/>
    </row>
    <row r="47" spans="1:13" ht="15" customHeight="1">
      <c r="A47" s="320"/>
      <c r="B47" s="320" t="s">
        <v>480</v>
      </c>
      <c r="C47" s="219" t="s">
        <v>483</v>
      </c>
      <c r="D47" s="188"/>
      <c r="E47" s="188"/>
      <c r="F47" s="324">
        <v>1216692</v>
      </c>
      <c r="G47" s="324">
        <v>1216692</v>
      </c>
      <c r="H47" s="324">
        <v>968034</v>
      </c>
      <c r="I47" s="324">
        <v>193463</v>
      </c>
      <c r="J47" s="324"/>
      <c r="K47" s="324"/>
      <c r="L47" s="324"/>
      <c r="M47" s="324"/>
    </row>
    <row r="48" spans="1:13" ht="45.75" customHeight="1">
      <c r="A48" s="320"/>
      <c r="B48" s="320" t="s">
        <v>320</v>
      </c>
      <c r="C48" s="219" t="s">
        <v>329</v>
      </c>
      <c r="D48" s="188"/>
      <c r="E48" s="188"/>
      <c r="F48" s="324">
        <v>1341923</v>
      </c>
      <c r="G48" s="324">
        <v>1341923</v>
      </c>
      <c r="H48" s="324">
        <v>1039000</v>
      </c>
      <c r="I48" s="324">
        <v>195923</v>
      </c>
      <c r="J48" s="324"/>
      <c r="K48" s="324"/>
      <c r="L48" s="324"/>
      <c r="M48" s="324"/>
    </row>
    <row r="49" spans="1:13" ht="15.75">
      <c r="A49" s="320"/>
      <c r="B49" s="320" t="s">
        <v>481</v>
      </c>
      <c r="C49" s="219" t="s">
        <v>484</v>
      </c>
      <c r="D49" s="188"/>
      <c r="E49" s="188"/>
      <c r="F49" s="324">
        <v>65000</v>
      </c>
      <c r="G49" s="324">
        <v>65000</v>
      </c>
      <c r="H49" s="324"/>
      <c r="I49" s="324"/>
      <c r="J49" s="324"/>
      <c r="K49" s="324"/>
      <c r="L49" s="324"/>
      <c r="M49" s="324"/>
    </row>
    <row r="50" spans="1:13" ht="18" customHeight="1">
      <c r="A50" s="320"/>
      <c r="B50" s="320" t="s">
        <v>482</v>
      </c>
      <c r="C50" s="219" t="s">
        <v>466</v>
      </c>
      <c r="D50" s="188"/>
      <c r="E50" s="188"/>
      <c r="F50" s="324">
        <v>1435000</v>
      </c>
      <c r="G50" s="324">
        <v>1435000</v>
      </c>
      <c r="H50" s="324">
        <v>5000</v>
      </c>
      <c r="I50" s="324"/>
      <c r="J50" s="324">
        <v>1200000</v>
      </c>
      <c r="K50" s="324"/>
      <c r="L50" s="324"/>
      <c r="M50" s="324"/>
    </row>
    <row r="51" spans="1:13" s="2" customFormat="1" ht="21" customHeight="1">
      <c r="A51" s="335" t="s">
        <v>40</v>
      </c>
      <c r="B51" s="335"/>
      <c r="C51" s="220" t="s">
        <v>331</v>
      </c>
      <c r="D51" s="325"/>
      <c r="E51" s="325"/>
      <c r="F51" s="326">
        <v>1975000</v>
      </c>
      <c r="G51" s="326">
        <v>1975000</v>
      </c>
      <c r="H51" s="326"/>
      <c r="I51" s="326"/>
      <c r="J51" s="326"/>
      <c r="K51" s="326"/>
      <c r="L51" s="326"/>
      <c r="M51" s="326"/>
    </row>
    <row r="52" spans="1:13" ht="45.75" customHeight="1">
      <c r="A52" s="320"/>
      <c r="B52" s="320" t="s">
        <v>41</v>
      </c>
      <c r="C52" s="466" t="s">
        <v>332</v>
      </c>
      <c r="D52" s="188"/>
      <c r="E52" s="188"/>
      <c r="F52" s="324">
        <v>1975000</v>
      </c>
      <c r="G52" s="324">
        <v>1975000</v>
      </c>
      <c r="H52" s="324"/>
      <c r="I52" s="324"/>
      <c r="J52" s="324"/>
      <c r="K52" s="324"/>
      <c r="L52" s="324"/>
      <c r="M52" s="324"/>
    </row>
    <row r="53" spans="1:13" s="2" customFormat="1" ht="15.75">
      <c r="A53" s="335" t="s">
        <v>44</v>
      </c>
      <c r="B53" s="335"/>
      <c r="C53" s="220" t="s">
        <v>246</v>
      </c>
      <c r="D53" s="325"/>
      <c r="E53" s="325"/>
      <c r="F53" s="326">
        <f>SUM(F54:F61)</f>
        <v>5144952</v>
      </c>
      <c r="G53" s="326">
        <f>SUM(G54:G61)</f>
        <v>5144952</v>
      </c>
      <c r="H53" s="326">
        <f>SUM(H54:H61)</f>
        <v>1690483</v>
      </c>
      <c r="I53" s="326">
        <f>SUM(I54:I61)</f>
        <v>329672</v>
      </c>
      <c r="J53" s="326">
        <f>SUM(J54:J61)</f>
        <v>713680</v>
      </c>
      <c r="K53" s="326"/>
      <c r="L53" s="326"/>
      <c r="M53" s="326"/>
    </row>
    <row r="54" spans="1:13" ht="15.75">
      <c r="A54" s="320"/>
      <c r="B54" s="320" t="s">
        <v>333</v>
      </c>
      <c r="C54" s="227" t="s">
        <v>338</v>
      </c>
      <c r="D54" s="188"/>
      <c r="E54" s="188"/>
      <c r="F54" s="324">
        <v>1778405</v>
      </c>
      <c r="G54" s="324">
        <v>1778405</v>
      </c>
      <c r="H54" s="324">
        <v>555427</v>
      </c>
      <c r="I54" s="324">
        <v>109218</v>
      </c>
      <c r="J54" s="324">
        <v>713680</v>
      </c>
      <c r="K54" s="324"/>
      <c r="L54" s="324"/>
      <c r="M54" s="324"/>
    </row>
    <row r="55" spans="1:13" ht="15.75">
      <c r="A55" s="320"/>
      <c r="B55" s="320" t="s">
        <v>335</v>
      </c>
      <c r="C55" s="227" t="s">
        <v>340</v>
      </c>
      <c r="D55" s="188"/>
      <c r="E55" s="188"/>
      <c r="F55" s="324">
        <v>1172410</v>
      </c>
      <c r="G55" s="324">
        <v>1172410</v>
      </c>
      <c r="H55" s="324">
        <v>701076</v>
      </c>
      <c r="I55" s="324">
        <v>137426</v>
      </c>
      <c r="J55" s="324"/>
      <c r="K55" s="324"/>
      <c r="L55" s="324"/>
      <c r="M55" s="324"/>
    </row>
    <row r="56" spans="1:13" ht="15.75">
      <c r="A56" s="320"/>
      <c r="B56" s="320" t="s">
        <v>337</v>
      </c>
      <c r="C56" s="188" t="s">
        <v>342</v>
      </c>
      <c r="D56" s="188"/>
      <c r="E56" s="188"/>
      <c r="F56" s="324">
        <v>311190</v>
      </c>
      <c r="G56" s="324">
        <v>311190</v>
      </c>
      <c r="H56" s="324">
        <v>162300</v>
      </c>
      <c r="I56" s="324">
        <v>31542</v>
      </c>
      <c r="J56" s="324"/>
      <c r="K56" s="324"/>
      <c r="L56" s="324"/>
      <c r="M56" s="324"/>
    </row>
    <row r="57" spans="1:13" ht="15.75">
      <c r="A57" s="320"/>
      <c r="B57" s="320" t="s">
        <v>343</v>
      </c>
      <c r="C57" s="227" t="s">
        <v>348</v>
      </c>
      <c r="D57" s="188"/>
      <c r="E57" s="188"/>
      <c r="F57" s="324">
        <v>1547032</v>
      </c>
      <c r="G57" s="324">
        <v>1547032</v>
      </c>
      <c r="H57" s="324">
        <v>27670</v>
      </c>
      <c r="I57" s="324">
        <v>5584</v>
      </c>
      <c r="J57" s="324"/>
      <c r="K57" s="324"/>
      <c r="L57" s="324"/>
      <c r="M57" s="324"/>
    </row>
    <row r="58" spans="1:13" ht="15.75">
      <c r="A58" s="320"/>
      <c r="B58" s="320" t="s">
        <v>345</v>
      </c>
      <c r="C58" s="219" t="s">
        <v>351</v>
      </c>
      <c r="D58" s="188"/>
      <c r="E58" s="188"/>
      <c r="F58" s="324">
        <v>229836</v>
      </c>
      <c r="G58" s="324">
        <v>229836</v>
      </c>
      <c r="H58" s="324">
        <v>177610</v>
      </c>
      <c r="I58" s="324">
        <v>34432</v>
      </c>
      <c r="J58" s="324"/>
      <c r="K58" s="324"/>
      <c r="L58" s="324"/>
      <c r="M58" s="324"/>
    </row>
    <row r="59" spans="1:13" ht="47.25">
      <c r="A59" s="320"/>
      <c r="B59" s="320" t="s">
        <v>485</v>
      </c>
      <c r="C59" s="180" t="s">
        <v>497</v>
      </c>
      <c r="D59" s="188"/>
      <c r="E59" s="188"/>
      <c r="F59" s="324">
        <v>100000</v>
      </c>
      <c r="G59" s="324">
        <v>100000</v>
      </c>
      <c r="H59" s="324">
        <v>66400</v>
      </c>
      <c r="I59" s="324">
        <v>11470</v>
      </c>
      <c r="J59" s="324"/>
      <c r="K59" s="324"/>
      <c r="L59" s="324"/>
      <c r="M59" s="324"/>
    </row>
    <row r="60" spans="1:13" ht="15.75">
      <c r="A60" s="320"/>
      <c r="B60" s="320" t="s">
        <v>486</v>
      </c>
      <c r="C60" s="328" t="s">
        <v>484</v>
      </c>
      <c r="D60" s="188"/>
      <c r="E60" s="188"/>
      <c r="F60" s="324">
        <v>2659</v>
      </c>
      <c r="G60" s="324">
        <v>2659</v>
      </c>
      <c r="H60" s="324"/>
      <c r="I60" s="324"/>
      <c r="J60" s="324"/>
      <c r="K60" s="324"/>
      <c r="L60" s="324"/>
      <c r="M60" s="324"/>
    </row>
    <row r="61" spans="1:13" ht="15.75">
      <c r="A61" s="320"/>
      <c r="B61" s="320" t="s">
        <v>487</v>
      </c>
      <c r="C61" s="219" t="s">
        <v>466</v>
      </c>
      <c r="D61" s="188"/>
      <c r="E61" s="188"/>
      <c r="F61" s="324">
        <v>3420</v>
      </c>
      <c r="G61" s="324">
        <v>3420</v>
      </c>
      <c r="H61" s="324"/>
      <c r="I61" s="324"/>
      <c r="J61" s="324"/>
      <c r="K61" s="324"/>
      <c r="L61" s="324"/>
      <c r="M61" s="324"/>
    </row>
    <row r="62" spans="1:13" s="2" customFormat="1" ht="31.5">
      <c r="A62" s="335" t="s">
        <v>45</v>
      </c>
      <c r="B62" s="335"/>
      <c r="C62" s="220" t="s">
        <v>352</v>
      </c>
      <c r="D62" s="325"/>
      <c r="E62" s="325"/>
      <c r="F62" s="326">
        <f>SUM(F63:F64)</f>
        <v>1474585</v>
      </c>
      <c r="G62" s="326">
        <f>SUM(G63:G64)</f>
        <v>1474585</v>
      </c>
      <c r="H62" s="326">
        <f>SUM(H63:H64)</f>
        <v>1095845</v>
      </c>
      <c r="I62" s="326">
        <f>SUM(I63:I64)</f>
        <v>232115</v>
      </c>
      <c r="J62" s="326"/>
      <c r="K62" s="326"/>
      <c r="L62" s="326"/>
      <c r="M62" s="326"/>
    </row>
    <row r="63" spans="1:13" ht="31.5">
      <c r="A63" s="320"/>
      <c r="B63" s="320" t="s">
        <v>46</v>
      </c>
      <c r="C63" s="219" t="s">
        <v>353</v>
      </c>
      <c r="D63" s="188"/>
      <c r="E63" s="188"/>
      <c r="F63" s="324">
        <v>120000</v>
      </c>
      <c r="G63" s="324">
        <v>120000</v>
      </c>
      <c r="H63" s="324">
        <v>88180</v>
      </c>
      <c r="I63" s="324">
        <v>10797</v>
      </c>
      <c r="J63" s="324"/>
      <c r="K63" s="324"/>
      <c r="L63" s="324"/>
      <c r="M63" s="324"/>
    </row>
    <row r="64" spans="1:13" ht="15.75">
      <c r="A64" s="320"/>
      <c r="B64" s="320" t="s">
        <v>347</v>
      </c>
      <c r="C64" s="227" t="s">
        <v>355</v>
      </c>
      <c r="D64" s="188"/>
      <c r="E64" s="188"/>
      <c r="F64" s="324">
        <v>1354585</v>
      </c>
      <c r="G64" s="324">
        <v>1354585</v>
      </c>
      <c r="H64" s="324">
        <v>1007665</v>
      </c>
      <c r="I64" s="324">
        <v>221318</v>
      </c>
      <c r="J64" s="324"/>
      <c r="K64" s="324"/>
      <c r="L64" s="324"/>
      <c r="M64" s="324"/>
    </row>
    <row r="65" spans="1:13" s="2" customFormat="1" ht="15.75">
      <c r="A65" s="335" t="s">
        <v>247</v>
      </c>
      <c r="B65" s="335"/>
      <c r="C65" s="220" t="s">
        <v>248</v>
      </c>
      <c r="D65" s="325"/>
      <c r="E65" s="325"/>
      <c r="F65" s="326">
        <f>SUM(F66:F71)</f>
        <v>5803711</v>
      </c>
      <c r="G65" s="326">
        <f>SUM(G66:G71)</f>
        <v>5803711</v>
      </c>
      <c r="H65" s="326">
        <f>SUM(H66:H71)</f>
        <v>4150816</v>
      </c>
      <c r="I65" s="326">
        <f>SUM(I66:I71)</f>
        <v>806151</v>
      </c>
      <c r="J65" s="326"/>
      <c r="K65" s="326"/>
      <c r="L65" s="326"/>
      <c r="M65" s="326"/>
    </row>
    <row r="66" spans="1:13" ht="31.5">
      <c r="A66" s="320"/>
      <c r="B66" s="320" t="s">
        <v>356</v>
      </c>
      <c r="C66" s="219" t="s">
        <v>359</v>
      </c>
      <c r="D66" s="188"/>
      <c r="E66" s="188"/>
      <c r="F66" s="324">
        <v>3756863</v>
      </c>
      <c r="G66" s="324">
        <v>3756863</v>
      </c>
      <c r="H66" s="324">
        <v>2673736</v>
      </c>
      <c r="I66" s="324">
        <v>502398</v>
      </c>
      <c r="J66" s="324"/>
      <c r="K66" s="324"/>
      <c r="L66" s="324"/>
      <c r="M66" s="324"/>
    </row>
    <row r="67" spans="1:13" ht="31.5">
      <c r="A67" s="320"/>
      <c r="B67" s="320" t="s">
        <v>357</v>
      </c>
      <c r="C67" s="219" t="s">
        <v>360</v>
      </c>
      <c r="D67" s="188"/>
      <c r="E67" s="188"/>
      <c r="F67" s="324">
        <v>911937</v>
      </c>
      <c r="G67" s="324">
        <v>911937</v>
      </c>
      <c r="H67" s="324">
        <v>646957</v>
      </c>
      <c r="I67" s="324">
        <v>135202</v>
      </c>
      <c r="J67" s="324"/>
      <c r="K67" s="324"/>
      <c r="L67" s="324"/>
      <c r="M67" s="324"/>
    </row>
    <row r="68" spans="1:13" ht="15.75">
      <c r="A68" s="320"/>
      <c r="B68" s="320" t="s">
        <v>358</v>
      </c>
      <c r="C68" s="227" t="s">
        <v>58</v>
      </c>
      <c r="D68" s="188"/>
      <c r="E68" s="188"/>
      <c r="F68" s="324">
        <v>517853</v>
      </c>
      <c r="G68" s="324">
        <v>517853</v>
      </c>
      <c r="H68" s="324">
        <v>389290</v>
      </c>
      <c r="I68" s="324">
        <v>78251</v>
      </c>
      <c r="J68" s="324"/>
      <c r="K68" s="324"/>
      <c r="L68" s="324"/>
      <c r="M68" s="324"/>
    </row>
    <row r="69" spans="1:13" ht="15.75">
      <c r="A69" s="320"/>
      <c r="B69" s="320" t="s">
        <v>488</v>
      </c>
      <c r="C69" s="188" t="s">
        <v>494</v>
      </c>
      <c r="D69" s="188"/>
      <c r="E69" s="188"/>
      <c r="F69" s="324">
        <v>562058</v>
      </c>
      <c r="G69" s="324">
        <v>562058</v>
      </c>
      <c r="H69" s="324">
        <v>440833</v>
      </c>
      <c r="I69" s="324">
        <v>90300</v>
      </c>
      <c r="J69" s="324"/>
      <c r="K69" s="324"/>
      <c r="L69" s="324"/>
      <c r="M69" s="324"/>
    </row>
    <row r="70" spans="1:13" ht="15.75">
      <c r="A70" s="320"/>
      <c r="B70" s="320" t="s">
        <v>489</v>
      </c>
      <c r="C70" s="329" t="s">
        <v>484</v>
      </c>
      <c r="D70" s="188"/>
      <c r="E70" s="188"/>
      <c r="F70" s="324">
        <v>25000</v>
      </c>
      <c r="G70" s="324">
        <v>25000</v>
      </c>
      <c r="H70" s="324"/>
      <c r="I70" s="324"/>
      <c r="J70" s="324"/>
      <c r="K70" s="324"/>
      <c r="L70" s="324"/>
      <c r="M70" s="324"/>
    </row>
    <row r="71" spans="1:13" ht="15.75">
      <c r="A71" s="320"/>
      <c r="B71" s="320" t="s">
        <v>490</v>
      </c>
      <c r="C71" s="329" t="s">
        <v>466</v>
      </c>
      <c r="D71" s="188"/>
      <c r="E71" s="188"/>
      <c r="F71" s="324">
        <v>30000</v>
      </c>
      <c r="G71" s="324">
        <v>30000</v>
      </c>
      <c r="H71" s="324"/>
      <c r="I71" s="324"/>
      <c r="J71" s="324"/>
      <c r="K71" s="324"/>
      <c r="L71" s="324"/>
      <c r="M71" s="324"/>
    </row>
    <row r="72" spans="1:13" s="2" customFormat="1" ht="31.5">
      <c r="A72" s="335" t="s">
        <v>249</v>
      </c>
      <c r="B72" s="335"/>
      <c r="C72" s="220" t="s">
        <v>495</v>
      </c>
      <c r="D72" s="325"/>
      <c r="E72" s="325"/>
      <c r="F72" s="326">
        <f>SUM(F73:F74)</f>
        <v>34000</v>
      </c>
      <c r="G72" s="326">
        <f>SUM(G73:G74)</f>
        <v>34000</v>
      </c>
      <c r="H72" s="326"/>
      <c r="I72" s="326"/>
      <c r="J72" s="326">
        <f>SUM(J73:J74)</f>
        <v>20000</v>
      </c>
      <c r="K72" s="326"/>
      <c r="L72" s="326"/>
      <c r="M72" s="326"/>
    </row>
    <row r="73" spans="1:13" ht="15.75">
      <c r="A73" s="320"/>
      <c r="B73" s="320" t="s">
        <v>491</v>
      </c>
      <c r="C73" s="227" t="s">
        <v>496</v>
      </c>
      <c r="D73" s="188"/>
      <c r="E73" s="188"/>
      <c r="F73" s="324">
        <v>20000</v>
      </c>
      <c r="G73" s="324">
        <v>20000</v>
      </c>
      <c r="H73" s="324"/>
      <c r="I73" s="324"/>
      <c r="J73" s="324">
        <v>20000</v>
      </c>
      <c r="K73" s="324"/>
      <c r="L73" s="324"/>
      <c r="M73" s="324"/>
    </row>
    <row r="74" spans="1:13" ht="15.75">
      <c r="A74" s="320"/>
      <c r="B74" s="320" t="s">
        <v>492</v>
      </c>
      <c r="C74" s="329" t="s">
        <v>466</v>
      </c>
      <c r="D74" s="188"/>
      <c r="E74" s="188"/>
      <c r="F74" s="324">
        <v>14000</v>
      </c>
      <c r="G74" s="324">
        <v>14000</v>
      </c>
      <c r="H74" s="324"/>
      <c r="I74" s="324"/>
      <c r="J74" s="324"/>
      <c r="K74" s="324"/>
      <c r="L74" s="324"/>
      <c r="M74" s="324"/>
    </row>
    <row r="75" spans="1:13" s="2" customFormat="1" ht="15.75">
      <c r="A75" s="335" t="s">
        <v>251</v>
      </c>
      <c r="B75" s="335"/>
      <c r="C75" s="330" t="s">
        <v>252</v>
      </c>
      <c r="D75" s="325"/>
      <c r="E75" s="325"/>
      <c r="F75" s="326">
        <v>24000</v>
      </c>
      <c r="G75" s="326">
        <v>24000</v>
      </c>
      <c r="H75" s="326">
        <v>6000</v>
      </c>
      <c r="I75" s="326"/>
      <c r="J75" s="326"/>
      <c r="K75" s="326"/>
      <c r="L75" s="326"/>
      <c r="M75" s="326"/>
    </row>
    <row r="76" spans="1:13" ht="15.75">
      <c r="A76" s="320"/>
      <c r="B76" s="320" t="s">
        <v>493</v>
      </c>
      <c r="C76" s="329" t="s">
        <v>466</v>
      </c>
      <c r="D76" s="188"/>
      <c r="E76" s="188"/>
      <c r="F76" s="324">
        <v>24000</v>
      </c>
      <c r="G76" s="324">
        <v>24000</v>
      </c>
      <c r="H76" s="324">
        <v>6000</v>
      </c>
      <c r="I76" s="324"/>
      <c r="J76" s="324"/>
      <c r="K76" s="324"/>
      <c r="L76" s="324"/>
      <c r="M76" s="324"/>
    </row>
    <row r="77" spans="1:13" s="13" customFormat="1" ht="15.75">
      <c r="A77" s="336"/>
      <c r="B77" s="336"/>
      <c r="C77" s="331" t="s">
        <v>498</v>
      </c>
      <c r="D77" s="331"/>
      <c r="E77" s="331"/>
      <c r="F77" s="332">
        <f aca="true" t="shared" si="0" ref="F77:M77">F12+F14+F17+F19+F21+F25+F32+F34+F37+F39+F51+F53+F62+F65+F72+F75</f>
        <v>56943558</v>
      </c>
      <c r="G77" s="332">
        <f t="shared" si="0"/>
        <v>53620896</v>
      </c>
      <c r="H77" s="332">
        <f t="shared" si="0"/>
        <v>31355087</v>
      </c>
      <c r="I77" s="332">
        <f t="shared" si="0"/>
        <v>5461035</v>
      </c>
      <c r="J77" s="332">
        <f t="shared" si="0"/>
        <v>1943183</v>
      </c>
      <c r="K77" s="332">
        <f t="shared" si="0"/>
        <v>83144</v>
      </c>
      <c r="L77" s="332">
        <f t="shared" si="0"/>
        <v>768000</v>
      </c>
      <c r="M77" s="332">
        <f t="shared" si="0"/>
        <v>3322662</v>
      </c>
    </row>
    <row r="78" spans="6:13" ht="15.75">
      <c r="F78" s="315"/>
      <c r="G78" s="315"/>
      <c r="H78" s="315"/>
      <c r="I78" s="315"/>
      <c r="J78" s="315"/>
      <c r="K78" s="315"/>
      <c r="L78" s="315"/>
      <c r="M78" s="315"/>
    </row>
    <row r="79" spans="6:13" ht="15.75">
      <c r="F79" s="315"/>
      <c r="G79" s="315"/>
      <c r="H79" s="315"/>
      <c r="I79" s="315"/>
      <c r="J79" s="315"/>
      <c r="K79" s="315"/>
      <c r="L79" s="315"/>
      <c r="M79" s="315"/>
    </row>
  </sheetData>
  <mergeCells count="13">
    <mergeCell ref="F8:F10"/>
    <mergeCell ref="B8:B10"/>
    <mergeCell ref="D8:E8"/>
    <mergeCell ref="G8:L8"/>
    <mergeCell ref="H9:L9"/>
    <mergeCell ref="K2:M2"/>
    <mergeCell ref="A8:A10"/>
    <mergeCell ref="A6:M6"/>
    <mergeCell ref="M9:M10"/>
    <mergeCell ref="C8:C10"/>
    <mergeCell ref="D9:D10"/>
    <mergeCell ref="E9:E10"/>
    <mergeCell ref="G9:G10"/>
  </mergeCells>
  <printOptions/>
  <pageMargins left="0.7086614173228347" right="0.1968503937007874" top="0.3937007874015748" bottom="0.3937007874015748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A1" sqref="A1:M30"/>
    </sheetView>
  </sheetViews>
  <sheetFormatPr defaultColWidth="9.00390625" defaultRowHeight="12.75" outlineLevelCol="1"/>
  <cols>
    <col min="1" max="1" width="3.875" style="37" customWidth="1"/>
    <col min="2" max="2" width="5.125" style="230" customWidth="1"/>
    <col min="3" max="3" width="31.875" style="1" customWidth="1"/>
    <col min="4" max="4" width="6.00390625" style="1" hidden="1" customWidth="1" outlineLevel="1"/>
    <col min="5" max="5" width="9.625" style="1" hidden="1" customWidth="1" outlineLevel="1"/>
    <col min="6" max="6" width="12.625" style="1" customWidth="1" collapsed="1"/>
    <col min="7" max="7" width="12.75390625" style="1" customWidth="1"/>
    <col min="8" max="8" width="13.75390625" style="1" customWidth="1"/>
    <col min="9" max="9" width="11.625" style="1" customWidth="1"/>
    <col min="10" max="10" width="10.125" style="1" customWidth="1"/>
    <col min="11" max="11" width="9.25390625" style="1" customWidth="1"/>
    <col min="12" max="12" width="9.25390625" style="1" bestFit="1" customWidth="1"/>
    <col min="13" max="13" width="11.125" style="1" customWidth="1"/>
    <col min="14" max="16384" width="9.125" style="1" customWidth="1"/>
  </cols>
  <sheetData>
    <row r="1" spans="11:13" ht="12.75" customHeight="1">
      <c r="K1" s="27" t="s">
        <v>526</v>
      </c>
      <c r="L1" s="28"/>
      <c r="M1" s="28"/>
    </row>
    <row r="2" spans="11:13" ht="12.75" customHeight="1">
      <c r="K2" s="494" t="s">
        <v>521</v>
      </c>
      <c r="L2" s="494"/>
      <c r="M2" s="494"/>
    </row>
    <row r="3" spans="5:13" ht="12.75" customHeight="1">
      <c r="E3" s="2"/>
      <c r="F3" s="2"/>
      <c r="G3" s="2"/>
      <c r="H3" s="2"/>
      <c r="I3" s="2"/>
      <c r="K3" s="50" t="s">
        <v>68</v>
      </c>
      <c r="L3" s="50"/>
      <c r="M3" s="50"/>
    </row>
    <row r="4" spans="11:13" ht="12.75" customHeight="1">
      <c r="K4" s="57" t="s">
        <v>73</v>
      </c>
      <c r="L4" s="57"/>
      <c r="M4" s="57"/>
    </row>
    <row r="5" spans="11:13" ht="12.75" customHeight="1">
      <c r="K5" s="57"/>
      <c r="L5" s="57"/>
      <c r="M5" s="57"/>
    </row>
    <row r="6" spans="1:13" ht="12" customHeight="1">
      <c r="A6" s="508" t="s">
        <v>456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</row>
    <row r="7" spans="1:13" ht="22.5" customHeight="1">
      <c r="A7" s="471"/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</row>
    <row r="8" ht="13.5" customHeight="1">
      <c r="M8" s="114" t="s">
        <v>1</v>
      </c>
    </row>
    <row r="9" spans="1:13" s="8" customFormat="1" ht="14.25" customHeight="1">
      <c r="A9" s="472" t="s">
        <v>0</v>
      </c>
      <c r="B9" s="503" t="s">
        <v>4</v>
      </c>
      <c r="C9" s="498" t="s">
        <v>230</v>
      </c>
      <c r="D9" s="506" t="s">
        <v>3</v>
      </c>
      <c r="E9" s="507"/>
      <c r="F9" s="496" t="s">
        <v>93</v>
      </c>
      <c r="G9" s="491" t="s">
        <v>6</v>
      </c>
      <c r="H9" s="492"/>
      <c r="I9" s="492"/>
      <c r="J9" s="492"/>
      <c r="K9" s="492"/>
      <c r="L9" s="493"/>
      <c r="M9" s="76"/>
    </row>
    <row r="10" spans="1:13" s="8" customFormat="1" ht="16.5" customHeight="1">
      <c r="A10" s="472"/>
      <c r="B10" s="504"/>
      <c r="C10" s="498"/>
      <c r="D10" s="499" t="s">
        <v>4</v>
      </c>
      <c r="E10" s="500" t="s">
        <v>5</v>
      </c>
      <c r="F10" s="502"/>
      <c r="G10" s="496" t="s">
        <v>96</v>
      </c>
      <c r="H10" s="491" t="s">
        <v>94</v>
      </c>
      <c r="I10" s="492"/>
      <c r="J10" s="492"/>
      <c r="K10" s="492"/>
      <c r="L10" s="493"/>
      <c r="M10" s="496" t="s">
        <v>95</v>
      </c>
    </row>
    <row r="11" spans="1:13" s="9" customFormat="1" ht="51.75" customHeight="1">
      <c r="A11" s="472"/>
      <c r="B11" s="505"/>
      <c r="C11" s="498"/>
      <c r="D11" s="499"/>
      <c r="E11" s="501"/>
      <c r="F11" s="497"/>
      <c r="G11" s="497"/>
      <c r="H11" s="118" t="s">
        <v>231</v>
      </c>
      <c r="I11" s="119" t="s">
        <v>232</v>
      </c>
      <c r="J11" s="120" t="s">
        <v>233</v>
      </c>
      <c r="K11" s="118" t="s">
        <v>234</v>
      </c>
      <c r="L11" s="121" t="s">
        <v>235</v>
      </c>
      <c r="M11" s="497"/>
    </row>
    <row r="12" spans="1:13" s="36" customFormat="1" ht="12" customHeight="1">
      <c r="A12" s="53">
        <v>1</v>
      </c>
      <c r="B12" s="161"/>
      <c r="C12" s="35">
        <v>2</v>
      </c>
      <c r="D12" s="55">
        <v>3</v>
      </c>
      <c r="E12" s="35">
        <v>4</v>
      </c>
      <c r="F12" s="55">
        <v>5</v>
      </c>
      <c r="G12" s="35">
        <v>6</v>
      </c>
      <c r="H12" s="55">
        <v>7</v>
      </c>
      <c r="I12" s="35"/>
      <c r="J12" s="54">
        <v>8</v>
      </c>
      <c r="K12" s="55">
        <v>9</v>
      </c>
      <c r="L12" s="35">
        <v>10</v>
      </c>
      <c r="M12" s="54">
        <v>11</v>
      </c>
    </row>
    <row r="13" spans="1:13" s="310" customFormat="1" ht="12" customHeight="1">
      <c r="A13" s="306">
        <v>1</v>
      </c>
      <c r="B13" s="307" t="s">
        <v>29</v>
      </c>
      <c r="C13" s="340" t="s">
        <v>258</v>
      </c>
      <c r="D13" s="309"/>
      <c r="E13" s="308"/>
      <c r="F13" s="311">
        <v>5000</v>
      </c>
      <c r="G13" s="312">
        <v>5000</v>
      </c>
      <c r="H13" s="311"/>
      <c r="I13" s="312"/>
      <c r="J13" s="313"/>
      <c r="K13" s="311"/>
      <c r="L13" s="312"/>
      <c r="M13" s="313"/>
    </row>
    <row r="14" spans="1:13" s="21" customFormat="1" ht="18.75" customHeight="1">
      <c r="A14" s="314">
        <v>2</v>
      </c>
      <c r="B14" s="341" t="s">
        <v>27</v>
      </c>
      <c r="C14" s="180" t="s">
        <v>236</v>
      </c>
      <c r="D14" s="181" t="s">
        <v>27</v>
      </c>
      <c r="E14" s="182"/>
      <c r="F14" s="125">
        <v>43422</v>
      </c>
      <c r="G14" s="126">
        <v>43422</v>
      </c>
      <c r="H14" s="125">
        <v>36125</v>
      </c>
      <c r="I14" s="126">
        <v>4717</v>
      </c>
      <c r="J14" s="127"/>
      <c r="K14" s="125"/>
      <c r="L14" s="126"/>
      <c r="M14" s="127"/>
    </row>
    <row r="15" spans="1:13" s="21" customFormat="1" ht="15.75">
      <c r="A15" s="306">
        <v>3</v>
      </c>
      <c r="B15" s="341" t="s">
        <v>238</v>
      </c>
      <c r="C15" s="180" t="s">
        <v>237</v>
      </c>
      <c r="D15" s="183">
        <v>600</v>
      </c>
      <c r="E15" s="184"/>
      <c r="F15" s="125">
        <v>5370773</v>
      </c>
      <c r="G15" s="126">
        <v>2327711</v>
      </c>
      <c r="H15" s="125">
        <v>344586</v>
      </c>
      <c r="I15" s="126">
        <v>67500</v>
      </c>
      <c r="J15" s="127"/>
      <c r="K15" s="125"/>
      <c r="L15" s="126"/>
      <c r="M15" s="127">
        <v>3043062</v>
      </c>
    </row>
    <row r="16" spans="1:13" s="21" customFormat="1" ht="15.75">
      <c r="A16" s="314">
        <v>4</v>
      </c>
      <c r="B16" s="341" t="s">
        <v>31</v>
      </c>
      <c r="C16" s="185" t="s">
        <v>239</v>
      </c>
      <c r="D16" s="56">
        <v>700</v>
      </c>
      <c r="E16" s="14"/>
      <c r="F16" s="125">
        <v>255000</v>
      </c>
      <c r="G16" s="126">
        <v>255000</v>
      </c>
      <c r="H16" s="125"/>
      <c r="I16" s="126"/>
      <c r="J16" s="127"/>
      <c r="K16" s="125"/>
      <c r="L16" s="126"/>
      <c r="M16" s="127"/>
    </row>
    <row r="17" spans="1:13" s="21" customFormat="1" ht="15.75">
      <c r="A17" s="306">
        <v>5</v>
      </c>
      <c r="B17" s="341" t="s">
        <v>33</v>
      </c>
      <c r="C17" s="185" t="s">
        <v>285</v>
      </c>
      <c r="D17" s="56"/>
      <c r="E17" s="14"/>
      <c r="F17" s="125">
        <v>467000</v>
      </c>
      <c r="G17" s="126">
        <v>467000</v>
      </c>
      <c r="H17" s="125">
        <v>169150</v>
      </c>
      <c r="I17" s="126">
        <v>34300</v>
      </c>
      <c r="J17" s="127"/>
      <c r="K17" s="125"/>
      <c r="L17" s="126"/>
      <c r="M17" s="127"/>
    </row>
    <row r="18" spans="1:13" s="21" customFormat="1" ht="15.75">
      <c r="A18" s="314">
        <v>6</v>
      </c>
      <c r="B18" s="341" t="s">
        <v>37</v>
      </c>
      <c r="C18" s="185" t="s">
        <v>240</v>
      </c>
      <c r="D18" s="56">
        <v>750</v>
      </c>
      <c r="E18" s="14"/>
      <c r="F18" s="125">
        <v>6155605</v>
      </c>
      <c r="G18" s="126">
        <v>5876005</v>
      </c>
      <c r="H18" s="125">
        <v>3389256</v>
      </c>
      <c r="I18" s="126">
        <v>682576</v>
      </c>
      <c r="J18" s="127"/>
      <c r="K18" s="125"/>
      <c r="L18" s="126"/>
      <c r="M18" s="127">
        <v>279600</v>
      </c>
    </row>
    <row r="19" spans="1:13" s="21" customFormat="1" ht="31.5">
      <c r="A19" s="306">
        <v>7</v>
      </c>
      <c r="B19" s="341" t="s">
        <v>42</v>
      </c>
      <c r="C19" s="185" t="s">
        <v>304</v>
      </c>
      <c r="D19" s="56"/>
      <c r="E19" s="14"/>
      <c r="F19" s="125">
        <v>3939000</v>
      </c>
      <c r="G19" s="126">
        <v>3939000</v>
      </c>
      <c r="H19" s="125">
        <v>3040398</v>
      </c>
      <c r="I19" s="126">
        <v>2194</v>
      </c>
      <c r="J19" s="127"/>
      <c r="K19" s="125"/>
      <c r="L19" s="126"/>
      <c r="M19" s="127"/>
    </row>
    <row r="20" spans="1:13" s="21" customFormat="1" ht="18" customHeight="1">
      <c r="A20" s="314">
        <v>8</v>
      </c>
      <c r="B20" s="341" t="s">
        <v>241</v>
      </c>
      <c r="C20" s="185" t="s">
        <v>242</v>
      </c>
      <c r="D20" s="56">
        <v>757</v>
      </c>
      <c r="E20" s="14"/>
      <c r="F20" s="125">
        <v>851144</v>
      </c>
      <c r="G20" s="126">
        <v>851144</v>
      </c>
      <c r="H20" s="125"/>
      <c r="I20" s="126"/>
      <c r="J20" s="127"/>
      <c r="K20" s="125">
        <v>83144</v>
      </c>
      <c r="L20" s="126">
        <v>768000</v>
      </c>
      <c r="M20" s="127"/>
    </row>
    <row r="21" spans="1:13" s="21" customFormat="1" ht="18" customHeight="1">
      <c r="A21" s="306">
        <v>9</v>
      </c>
      <c r="B21" s="341" t="s">
        <v>243</v>
      </c>
      <c r="C21" s="186" t="s">
        <v>244</v>
      </c>
      <c r="D21" s="56">
        <v>758</v>
      </c>
      <c r="E21" s="14"/>
      <c r="F21" s="125">
        <v>500000</v>
      </c>
      <c r="G21" s="126">
        <v>500000</v>
      </c>
      <c r="H21" s="125"/>
      <c r="I21" s="126"/>
      <c r="J21" s="127"/>
      <c r="K21" s="125"/>
      <c r="L21" s="126"/>
      <c r="M21" s="127"/>
    </row>
    <row r="22" spans="1:19" s="21" customFormat="1" ht="17.25" customHeight="1">
      <c r="A22" s="314">
        <v>10</v>
      </c>
      <c r="B22" s="341" t="s">
        <v>245</v>
      </c>
      <c r="C22" s="180" t="s">
        <v>49</v>
      </c>
      <c r="D22" s="183">
        <v>801</v>
      </c>
      <c r="E22" s="184"/>
      <c r="F22" s="125">
        <v>24900366</v>
      </c>
      <c r="G22" s="126">
        <v>24900366</v>
      </c>
      <c r="H22" s="125">
        <v>17432428</v>
      </c>
      <c r="I22" s="126">
        <v>3301810</v>
      </c>
      <c r="J22" s="127">
        <v>1209503</v>
      </c>
      <c r="K22" s="125"/>
      <c r="L22" s="126"/>
      <c r="M22" s="127"/>
      <c r="Q22" s="187"/>
      <c r="R22" s="183"/>
      <c r="S22" s="183"/>
    </row>
    <row r="23" spans="1:19" s="21" customFormat="1" ht="17.25" customHeight="1">
      <c r="A23" s="306">
        <v>11</v>
      </c>
      <c r="B23" s="341" t="s">
        <v>40</v>
      </c>
      <c r="C23" s="180" t="s">
        <v>331</v>
      </c>
      <c r="D23" s="183"/>
      <c r="E23" s="184"/>
      <c r="F23" s="125">
        <v>1975000</v>
      </c>
      <c r="G23" s="126">
        <v>1975000</v>
      </c>
      <c r="H23" s="125"/>
      <c r="I23" s="126"/>
      <c r="J23" s="127"/>
      <c r="K23" s="125"/>
      <c r="L23" s="126"/>
      <c r="M23" s="127"/>
      <c r="Q23" s="187"/>
      <c r="R23" s="183"/>
      <c r="S23" s="183"/>
    </row>
    <row r="24" spans="1:19" s="21" customFormat="1" ht="15.75" customHeight="1">
      <c r="A24" s="314">
        <v>12</v>
      </c>
      <c r="B24" s="341" t="s">
        <v>44</v>
      </c>
      <c r="C24" s="180" t="s">
        <v>246</v>
      </c>
      <c r="D24" s="189">
        <v>852</v>
      </c>
      <c r="E24" s="190"/>
      <c r="F24" s="125">
        <v>5144952</v>
      </c>
      <c r="G24" s="126">
        <v>5144952</v>
      </c>
      <c r="H24" s="125">
        <v>1690483</v>
      </c>
      <c r="I24" s="126">
        <v>329672</v>
      </c>
      <c r="J24" s="127">
        <v>713680</v>
      </c>
      <c r="K24" s="125"/>
      <c r="L24" s="126"/>
      <c r="M24" s="127"/>
      <c r="Q24" s="191"/>
      <c r="R24" s="183"/>
      <c r="S24" s="183"/>
    </row>
    <row r="25" spans="1:13" s="21" customFormat="1" ht="31.5">
      <c r="A25" s="306">
        <v>13</v>
      </c>
      <c r="B25" s="342" t="s">
        <v>45</v>
      </c>
      <c r="C25" s="185" t="s">
        <v>255</v>
      </c>
      <c r="D25" s="56">
        <v>853</v>
      </c>
      <c r="E25" s="194"/>
      <c r="F25" s="125">
        <v>1474585</v>
      </c>
      <c r="G25" s="126">
        <v>1474585</v>
      </c>
      <c r="H25" s="125">
        <v>1095845</v>
      </c>
      <c r="I25" s="126">
        <v>232115</v>
      </c>
      <c r="J25" s="127"/>
      <c r="K25" s="125"/>
      <c r="L25" s="126"/>
      <c r="M25" s="127"/>
    </row>
    <row r="26" spans="1:13" s="201" customFormat="1" ht="19.5" customHeight="1">
      <c r="A26" s="314">
        <v>14</v>
      </c>
      <c r="B26" s="341" t="s">
        <v>247</v>
      </c>
      <c r="C26" s="195" t="s">
        <v>248</v>
      </c>
      <c r="D26" s="196">
        <v>854</v>
      </c>
      <c r="E26" s="197"/>
      <c r="F26" s="198">
        <v>5803711</v>
      </c>
      <c r="G26" s="199">
        <v>5803711</v>
      </c>
      <c r="H26" s="198">
        <v>4150816</v>
      </c>
      <c r="I26" s="199">
        <v>806151</v>
      </c>
      <c r="J26" s="200"/>
      <c r="K26" s="198"/>
      <c r="L26" s="199"/>
      <c r="M26" s="200"/>
    </row>
    <row r="27" spans="1:13" s="201" customFormat="1" ht="16.5" customHeight="1">
      <c r="A27" s="306">
        <v>15</v>
      </c>
      <c r="B27" s="341" t="s">
        <v>249</v>
      </c>
      <c r="C27" s="202" t="s">
        <v>250</v>
      </c>
      <c r="D27" s="196">
        <v>921</v>
      </c>
      <c r="E27" s="197"/>
      <c r="F27" s="198">
        <v>34000</v>
      </c>
      <c r="G27" s="199">
        <v>34000</v>
      </c>
      <c r="H27" s="198"/>
      <c r="I27" s="199"/>
      <c r="J27" s="200">
        <v>20000</v>
      </c>
      <c r="K27" s="198"/>
      <c r="L27" s="199"/>
      <c r="M27" s="200"/>
    </row>
    <row r="28" spans="1:13" s="21" customFormat="1" ht="15.75">
      <c r="A28" s="314">
        <v>16</v>
      </c>
      <c r="B28" s="341" t="s">
        <v>251</v>
      </c>
      <c r="C28" s="180" t="s">
        <v>252</v>
      </c>
      <c r="D28" s="56">
        <v>926</v>
      </c>
      <c r="E28" s="194"/>
      <c r="F28" s="125">
        <v>24000</v>
      </c>
      <c r="G28" s="126">
        <v>24000</v>
      </c>
      <c r="H28" s="125">
        <v>6000</v>
      </c>
      <c r="I28" s="126"/>
      <c r="J28" s="127"/>
      <c r="K28" s="125"/>
      <c r="L28" s="126"/>
      <c r="M28" s="127"/>
    </row>
    <row r="29" spans="1:13" ht="21.75" customHeight="1">
      <c r="A29" s="40"/>
      <c r="B29" s="343"/>
      <c r="C29" s="29" t="s">
        <v>60</v>
      </c>
      <c r="D29" s="30"/>
      <c r="E29" s="31"/>
      <c r="F29" s="132">
        <f aca="true" t="shared" si="0" ref="F29:M29">SUM(F13:F28)</f>
        <v>56943558</v>
      </c>
      <c r="G29" s="133">
        <f t="shared" si="0"/>
        <v>53620896</v>
      </c>
      <c r="H29" s="134">
        <f t="shared" si="0"/>
        <v>31355087</v>
      </c>
      <c r="I29" s="132">
        <f t="shared" si="0"/>
        <v>5461035</v>
      </c>
      <c r="J29" s="132">
        <f t="shared" si="0"/>
        <v>1943183</v>
      </c>
      <c r="K29" s="133">
        <f t="shared" si="0"/>
        <v>83144</v>
      </c>
      <c r="L29" s="133">
        <f t="shared" si="0"/>
        <v>768000</v>
      </c>
      <c r="M29" s="133">
        <f t="shared" si="0"/>
        <v>3322662</v>
      </c>
    </row>
    <row r="30" spans="1:13" ht="2.25" customHeight="1">
      <c r="A30" s="41"/>
      <c r="B30" s="34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ht="15.75">
      <c r="L31" s="4"/>
    </row>
    <row r="32" spans="7:12" ht="15.75">
      <c r="G32" s="32"/>
      <c r="L32" s="4"/>
    </row>
    <row r="33" spans="6:10" ht="15.75">
      <c r="F33" s="32"/>
      <c r="G33" s="32"/>
      <c r="H33" s="32"/>
      <c r="I33" s="32"/>
      <c r="J33" s="32"/>
    </row>
  </sheetData>
  <mergeCells count="13">
    <mergeCell ref="E10:E11"/>
    <mergeCell ref="G10:G11"/>
    <mergeCell ref="H10:L10"/>
    <mergeCell ref="M10:M11"/>
    <mergeCell ref="K2:M2"/>
    <mergeCell ref="A6:M7"/>
    <mergeCell ref="A9:A11"/>
    <mergeCell ref="B9:B11"/>
    <mergeCell ref="C9:C11"/>
    <mergeCell ref="D9:E9"/>
    <mergeCell ref="F9:F11"/>
    <mergeCell ref="G9:L9"/>
    <mergeCell ref="D10:D1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B1" sqref="A1:M30"/>
    </sheetView>
  </sheetViews>
  <sheetFormatPr defaultColWidth="9.00390625" defaultRowHeight="12.75" outlineLevelCol="1"/>
  <cols>
    <col min="1" max="1" width="3.875" style="37" customWidth="1"/>
    <col min="2" max="2" width="5.625" style="160" customWidth="1"/>
    <col min="3" max="3" width="38.625" style="1" customWidth="1"/>
    <col min="4" max="4" width="6.00390625" style="1" hidden="1" customWidth="1" outlineLevel="1"/>
    <col min="5" max="5" width="9.625" style="1" hidden="1" customWidth="1" outlineLevel="1"/>
    <col min="6" max="6" width="12.625" style="1" customWidth="1" collapsed="1"/>
    <col min="7" max="7" width="12.75390625" style="1" customWidth="1"/>
    <col min="8" max="8" width="13.75390625" style="1" customWidth="1"/>
    <col min="9" max="9" width="11.625" style="1" customWidth="1"/>
    <col min="10" max="10" width="11.00390625" style="1" customWidth="1"/>
    <col min="11" max="11" width="9.25390625" style="1" customWidth="1"/>
    <col min="12" max="12" width="9.25390625" style="1" bestFit="1" customWidth="1"/>
    <col min="13" max="13" width="11.625" style="1" customWidth="1"/>
    <col min="14" max="16384" width="9.125" style="1" customWidth="1"/>
  </cols>
  <sheetData>
    <row r="1" spans="11:13" ht="12.75" customHeight="1">
      <c r="K1" s="27" t="s">
        <v>527</v>
      </c>
      <c r="L1" s="28"/>
      <c r="M1" s="28"/>
    </row>
    <row r="2" spans="11:13" ht="12.75" customHeight="1">
      <c r="K2" s="494" t="s">
        <v>521</v>
      </c>
      <c r="L2" s="494"/>
      <c r="M2" s="494"/>
    </row>
    <row r="3" spans="5:13" ht="12.75" customHeight="1">
      <c r="E3" s="2"/>
      <c r="F3" s="2"/>
      <c r="G3" s="2"/>
      <c r="H3" s="2"/>
      <c r="I3" s="2"/>
      <c r="K3" s="50" t="s">
        <v>68</v>
      </c>
      <c r="L3" s="50"/>
      <c r="M3" s="50"/>
    </row>
    <row r="4" spans="11:13" ht="12.75" customHeight="1">
      <c r="K4" s="57" t="s">
        <v>73</v>
      </c>
      <c r="L4" s="57"/>
      <c r="M4" s="57"/>
    </row>
    <row r="5" spans="11:13" ht="12.75" customHeight="1">
      <c r="K5" s="57"/>
      <c r="L5" s="57"/>
      <c r="M5" s="57"/>
    </row>
    <row r="6" spans="1:13" ht="12" customHeight="1">
      <c r="A6" s="508" t="s">
        <v>256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</row>
    <row r="7" spans="1:13" ht="22.5" customHeight="1">
      <c r="A7" s="471"/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</row>
    <row r="8" ht="13.5" customHeight="1">
      <c r="M8" s="114" t="s">
        <v>1</v>
      </c>
    </row>
    <row r="9" spans="1:13" s="8" customFormat="1" ht="14.25" customHeight="1">
      <c r="A9" s="472" t="s">
        <v>0</v>
      </c>
      <c r="B9" s="473" t="s">
        <v>4</v>
      </c>
      <c r="C9" s="498" t="s">
        <v>230</v>
      </c>
      <c r="D9" s="506" t="s">
        <v>3</v>
      </c>
      <c r="E9" s="507"/>
      <c r="F9" s="496" t="s">
        <v>93</v>
      </c>
      <c r="G9" s="491" t="s">
        <v>6</v>
      </c>
      <c r="H9" s="492"/>
      <c r="I9" s="492"/>
      <c r="J9" s="492"/>
      <c r="K9" s="492"/>
      <c r="L9" s="493"/>
      <c r="M9" s="76"/>
    </row>
    <row r="10" spans="1:13" s="8" customFormat="1" ht="16.5" customHeight="1">
      <c r="A10" s="472"/>
      <c r="B10" s="474"/>
      <c r="C10" s="498"/>
      <c r="D10" s="499" t="s">
        <v>4</v>
      </c>
      <c r="E10" s="500" t="s">
        <v>5</v>
      </c>
      <c r="F10" s="502"/>
      <c r="G10" s="496" t="s">
        <v>96</v>
      </c>
      <c r="H10" s="491" t="s">
        <v>94</v>
      </c>
      <c r="I10" s="492"/>
      <c r="J10" s="492"/>
      <c r="K10" s="492"/>
      <c r="L10" s="493"/>
      <c r="M10" s="496" t="s">
        <v>95</v>
      </c>
    </row>
    <row r="11" spans="1:13" s="9" customFormat="1" ht="51.75" customHeight="1">
      <c r="A11" s="472"/>
      <c r="B11" s="475"/>
      <c r="C11" s="498"/>
      <c r="D11" s="499"/>
      <c r="E11" s="501"/>
      <c r="F11" s="497"/>
      <c r="G11" s="497"/>
      <c r="H11" s="118" t="s">
        <v>231</v>
      </c>
      <c r="I11" s="119" t="s">
        <v>232</v>
      </c>
      <c r="J11" s="120" t="s">
        <v>233</v>
      </c>
      <c r="K11" s="118" t="s">
        <v>234</v>
      </c>
      <c r="L11" s="121" t="s">
        <v>235</v>
      </c>
      <c r="M11" s="497"/>
    </row>
    <row r="12" spans="1:13" s="36" customFormat="1" ht="12" customHeight="1">
      <c r="A12" s="53">
        <v>1</v>
      </c>
      <c r="B12" s="161"/>
      <c r="C12" s="35">
        <v>2</v>
      </c>
      <c r="D12" s="55">
        <v>3</v>
      </c>
      <c r="E12" s="35">
        <v>4</v>
      </c>
      <c r="F12" s="55">
        <v>5</v>
      </c>
      <c r="G12" s="35">
        <v>6</v>
      </c>
      <c r="H12" s="55">
        <v>7</v>
      </c>
      <c r="I12" s="35"/>
      <c r="J12" s="54">
        <v>8</v>
      </c>
      <c r="K12" s="55">
        <v>9</v>
      </c>
      <c r="L12" s="35">
        <v>10</v>
      </c>
      <c r="M12" s="54">
        <v>11</v>
      </c>
    </row>
    <row r="13" spans="1:13" s="48" customFormat="1" ht="18.75" customHeight="1">
      <c r="A13" s="172" t="s">
        <v>8</v>
      </c>
      <c r="B13" s="173"/>
      <c r="C13" s="174" t="s">
        <v>254</v>
      </c>
      <c r="D13" s="175"/>
      <c r="E13" s="176"/>
      <c r="F13" s="177">
        <f aca="true" t="shared" si="0" ref="F13:M13">SUM(F14:F25)</f>
        <v>47047815</v>
      </c>
      <c r="G13" s="178">
        <f t="shared" si="0"/>
        <v>46494433</v>
      </c>
      <c r="H13" s="178">
        <f>SUM(H14:H25)</f>
        <v>27713114</v>
      </c>
      <c r="I13" s="178">
        <f t="shared" si="0"/>
        <v>5349436</v>
      </c>
      <c r="J13" s="179">
        <f t="shared" si="0"/>
        <v>1933680</v>
      </c>
      <c r="K13" s="177">
        <f t="shared" si="0"/>
        <v>83144</v>
      </c>
      <c r="L13" s="178">
        <f t="shared" si="0"/>
        <v>768000</v>
      </c>
      <c r="M13" s="179">
        <f t="shared" si="0"/>
        <v>553382</v>
      </c>
    </row>
    <row r="14" spans="1:13" s="21" customFormat="1" ht="18.75" customHeight="1">
      <c r="A14" s="39"/>
      <c r="B14" s="162" t="s">
        <v>27</v>
      </c>
      <c r="C14" s="180" t="s">
        <v>236</v>
      </c>
      <c r="D14" s="181" t="s">
        <v>27</v>
      </c>
      <c r="E14" s="182"/>
      <c r="F14" s="125">
        <v>42422</v>
      </c>
      <c r="G14" s="126">
        <v>42422</v>
      </c>
      <c r="H14" s="125">
        <v>36125</v>
      </c>
      <c r="I14" s="126">
        <v>4717</v>
      </c>
      <c r="J14" s="127"/>
      <c r="K14" s="125"/>
      <c r="L14" s="126"/>
      <c r="M14" s="127"/>
    </row>
    <row r="15" spans="1:13" s="21" customFormat="1" ht="15.75">
      <c r="A15" s="39"/>
      <c r="B15" s="162" t="s">
        <v>238</v>
      </c>
      <c r="C15" s="180" t="s">
        <v>237</v>
      </c>
      <c r="D15" s="183">
        <v>600</v>
      </c>
      <c r="E15" s="184"/>
      <c r="F15" s="125">
        <v>2601493</v>
      </c>
      <c r="G15" s="126">
        <v>2327711</v>
      </c>
      <c r="H15" s="125">
        <v>344586</v>
      </c>
      <c r="I15" s="126">
        <v>67500</v>
      </c>
      <c r="J15" s="127"/>
      <c r="K15" s="125"/>
      <c r="L15" s="126"/>
      <c r="M15" s="127">
        <v>273782</v>
      </c>
    </row>
    <row r="16" spans="1:13" s="21" customFormat="1" ht="15.75">
      <c r="A16" s="39"/>
      <c r="B16" s="162" t="s">
        <v>31</v>
      </c>
      <c r="C16" s="185" t="s">
        <v>239</v>
      </c>
      <c r="D16" s="56">
        <v>700</v>
      </c>
      <c r="E16" s="14"/>
      <c r="F16" s="125">
        <v>185000</v>
      </c>
      <c r="G16" s="126">
        <v>185000</v>
      </c>
      <c r="H16" s="125"/>
      <c r="I16" s="126"/>
      <c r="J16" s="127"/>
      <c r="K16" s="125"/>
      <c r="L16" s="126"/>
      <c r="M16" s="127"/>
    </row>
    <row r="17" spans="1:13" s="21" customFormat="1" ht="15.75">
      <c r="A17" s="39"/>
      <c r="B17" s="162" t="s">
        <v>37</v>
      </c>
      <c r="C17" s="185" t="s">
        <v>240</v>
      </c>
      <c r="D17" s="56">
        <v>750</v>
      </c>
      <c r="E17" s="14"/>
      <c r="F17" s="125">
        <v>5926835</v>
      </c>
      <c r="G17" s="126">
        <v>5647235</v>
      </c>
      <c r="H17" s="125">
        <v>3207311</v>
      </c>
      <c r="I17" s="126">
        <v>649810</v>
      </c>
      <c r="J17" s="127"/>
      <c r="K17" s="125"/>
      <c r="L17" s="126"/>
      <c r="M17" s="127">
        <v>279600</v>
      </c>
    </row>
    <row r="18" spans="1:13" s="21" customFormat="1" ht="18" customHeight="1">
      <c r="A18" s="39"/>
      <c r="B18" s="162" t="s">
        <v>241</v>
      </c>
      <c r="C18" s="185" t="s">
        <v>242</v>
      </c>
      <c r="D18" s="56">
        <v>757</v>
      </c>
      <c r="E18" s="14"/>
      <c r="F18" s="125">
        <v>851144</v>
      </c>
      <c r="G18" s="126">
        <v>851144</v>
      </c>
      <c r="H18" s="125"/>
      <c r="I18" s="126"/>
      <c r="J18" s="127"/>
      <c r="K18" s="125">
        <v>83144</v>
      </c>
      <c r="L18" s="126">
        <v>768000</v>
      </c>
      <c r="M18" s="127"/>
    </row>
    <row r="19" spans="1:13" s="21" customFormat="1" ht="18" customHeight="1">
      <c r="A19" s="39"/>
      <c r="B19" s="162" t="s">
        <v>243</v>
      </c>
      <c r="C19" s="186" t="s">
        <v>244</v>
      </c>
      <c r="D19" s="56">
        <v>758</v>
      </c>
      <c r="E19" s="14"/>
      <c r="F19" s="125">
        <v>500000</v>
      </c>
      <c r="G19" s="126">
        <v>500000</v>
      </c>
      <c r="H19" s="125"/>
      <c r="I19" s="126"/>
      <c r="J19" s="127"/>
      <c r="K19" s="125"/>
      <c r="L19" s="126"/>
      <c r="M19" s="127"/>
    </row>
    <row r="20" spans="1:19" s="21" customFormat="1" ht="17.25" customHeight="1">
      <c r="A20" s="39"/>
      <c r="B20" s="162" t="s">
        <v>245</v>
      </c>
      <c r="C20" s="180" t="s">
        <v>49</v>
      </c>
      <c r="D20" s="183">
        <v>801</v>
      </c>
      <c r="E20" s="184"/>
      <c r="F20" s="125">
        <v>24890863</v>
      </c>
      <c r="G20" s="126">
        <v>24890863</v>
      </c>
      <c r="H20" s="125">
        <v>17432428</v>
      </c>
      <c r="I20" s="126">
        <v>3301810</v>
      </c>
      <c r="J20" s="127">
        <v>1200000</v>
      </c>
      <c r="K20" s="125"/>
      <c r="L20" s="126"/>
      <c r="M20" s="127"/>
      <c r="Q20" s="187"/>
      <c r="R20" s="183"/>
      <c r="S20" s="183"/>
    </row>
    <row r="21" spans="1:19" s="21" customFormat="1" ht="15.75" customHeight="1">
      <c r="A21" s="39"/>
      <c r="B21" s="162" t="s">
        <v>44</v>
      </c>
      <c r="C21" s="188" t="s">
        <v>246</v>
      </c>
      <c r="D21" s="189">
        <v>852</v>
      </c>
      <c r="E21" s="190"/>
      <c r="F21" s="125">
        <v>4833762</v>
      </c>
      <c r="G21" s="126">
        <v>4833762</v>
      </c>
      <c r="H21" s="125">
        <v>1528183</v>
      </c>
      <c r="I21" s="126">
        <v>298130</v>
      </c>
      <c r="J21" s="127">
        <v>713680</v>
      </c>
      <c r="K21" s="125"/>
      <c r="L21" s="126"/>
      <c r="M21" s="127"/>
      <c r="Q21" s="191"/>
      <c r="R21" s="183"/>
      <c r="S21" s="183"/>
    </row>
    <row r="22" spans="1:13" s="21" customFormat="1" ht="15.75">
      <c r="A22" s="192"/>
      <c r="B22" s="193" t="s">
        <v>45</v>
      </c>
      <c r="C22" s="185" t="s">
        <v>255</v>
      </c>
      <c r="D22" s="56">
        <v>853</v>
      </c>
      <c r="E22" s="194"/>
      <c r="F22" s="125">
        <v>1354585</v>
      </c>
      <c r="G22" s="126">
        <v>1354585</v>
      </c>
      <c r="H22" s="125">
        <v>1007665</v>
      </c>
      <c r="I22" s="126">
        <v>221318</v>
      </c>
      <c r="J22" s="127"/>
      <c r="K22" s="125"/>
      <c r="L22" s="126"/>
      <c r="M22" s="127"/>
    </row>
    <row r="23" spans="1:13" s="201" customFormat="1" ht="19.5" customHeight="1">
      <c r="A23" s="39"/>
      <c r="B23" s="162" t="s">
        <v>247</v>
      </c>
      <c r="C23" s="195" t="s">
        <v>248</v>
      </c>
      <c r="D23" s="196">
        <v>854</v>
      </c>
      <c r="E23" s="197"/>
      <c r="F23" s="198">
        <v>5803711</v>
      </c>
      <c r="G23" s="199">
        <v>5803711</v>
      </c>
      <c r="H23" s="198">
        <v>4150816</v>
      </c>
      <c r="I23" s="199">
        <v>806151</v>
      </c>
      <c r="J23" s="200"/>
      <c r="K23" s="198"/>
      <c r="L23" s="199"/>
      <c r="M23" s="200"/>
    </row>
    <row r="24" spans="1:13" s="201" customFormat="1" ht="16.5" customHeight="1">
      <c r="A24" s="39"/>
      <c r="B24" s="162" t="s">
        <v>249</v>
      </c>
      <c r="C24" s="202" t="s">
        <v>250</v>
      </c>
      <c r="D24" s="196">
        <v>921</v>
      </c>
      <c r="E24" s="197"/>
      <c r="F24" s="198">
        <v>34000</v>
      </c>
      <c r="G24" s="199">
        <v>34000</v>
      </c>
      <c r="H24" s="198"/>
      <c r="I24" s="199"/>
      <c r="J24" s="200">
        <v>20000</v>
      </c>
      <c r="K24" s="198"/>
      <c r="L24" s="199"/>
      <c r="M24" s="200"/>
    </row>
    <row r="25" spans="1:13" s="21" customFormat="1" ht="15.75">
      <c r="A25" s="39"/>
      <c r="B25" s="162" t="s">
        <v>251</v>
      </c>
      <c r="C25" s="180" t="s">
        <v>252</v>
      </c>
      <c r="D25" s="56">
        <v>926</v>
      </c>
      <c r="E25" s="194"/>
      <c r="F25" s="125">
        <v>24000</v>
      </c>
      <c r="G25" s="126">
        <v>24000</v>
      </c>
      <c r="H25" s="125">
        <v>6000</v>
      </c>
      <c r="I25" s="126"/>
      <c r="J25" s="127"/>
      <c r="K25" s="125"/>
      <c r="L25" s="126"/>
      <c r="M25" s="127"/>
    </row>
    <row r="26" spans="1:13" s="44" customFormat="1" ht="46.5" customHeight="1">
      <c r="A26" s="158" t="s">
        <v>9</v>
      </c>
      <c r="B26" s="164"/>
      <c r="C26" s="59" t="s">
        <v>10</v>
      </c>
      <c r="D26" s="58"/>
      <c r="E26" s="60"/>
      <c r="F26" s="128">
        <v>7116960</v>
      </c>
      <c r="G26" s="129">
        <v>7116960</v>
      </c>
      <c r="H26" s="129">
        <v>3641973</v>
      </c>
      <c r="I26" s="129">
        <v>111599</v>
      </c>
      <c r="J26" s="129">
        <v>0</v>
      </c>
      <c r="K26" s="129">
        <v>0</v>
      </c>
      <c r="L26" s="129">
        <v>0</v>
      </c>
      <c r="M26" s="129">
        <v>0</v>
      </c>
    </row>
    <row r="27" spans="1:13" s="170" customFormat="1" ht="39.75" customHeight="1">
      <c r="A27" s="159" t="s">
        <v>11</v>
      </c>
      <c r="B27" s="163"/>
      <c r="C27" s="45" t="s">
        <v>12</v>
      </c>
      <c r="D27" s="47"/>
      <c r="E27" s="46"/>
      <c r="F27" s="168">
        <v>9503</v>
      </c>
      <c r="G27" s="167">
        <v>9503</v>
      </c>
      <c r="H27" s="167">
        <v>0</v>
      </c>
      <c r="I27" s="167">
        <v>0</v>
      </c>
      <c r="J27" s="169">
        <v>9503</v>
      </c>
      <c r="K27" s="167">
        <v>0</v>
      </c>
      <c r="L27" s="167">
        <v>0</v>
      </c>
      <c r="M27" s="167">
        <v>0</v>
      </c>
    </row>
    <row r="28" spans="1:13" s="171" customFormat="1" ht="45.75" customHeight="1">
      <c r="A28" s="159" t="s">
        <v>13</v>
      </c>
      <c r="B28" s="163"/>
      <c r="C28" s="45" t="s">
        <v>14</v>
      </c>
      <c r="D28" s="47"/>
      <c r="E28" s="46"/>
      <c r="F28" s="157">
        <v>692321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0</v>
      </c>
      <c r="M28" s="157">
        <v>692321</v>
      </c>
    </row>
    <row r="29" spans="1:13" s="48" customFormat="1" ht="62.25" customHeight="1">
      <c r="A29" s="159" t="s">
        <v>71</v>
      </c>
      <c r="B29" s="163"/>
      <c r="C29" s="45" t="s">
        <v>253</v>
      </c>
      <c r="D29" s="47"/>
      <c r="E29" s="46"/>
      <c r="F29" s="130">
        <v>2076959</v>
      </c>
      <c r="G29" s="157">
        <v>0</v>
      </c>
      <c r="H29" s="130">
        <v>0</v>
      </c>
      <c r="I29" s="157">
        <v>0</v>
      </c>
      <c r="J29" s="131">
        <v>0</v>
      </c>
      <c r="K29" s="130">
        <v>0</v>
      </c>
      <c r="L29" s="157">
        <v>0</v>
      </c>
      <c r="M29" s="131">
        <v>2076959</v>
      </c>
    </row>
    <row r="30" spans="1:13" ht="21.75" customHeight="1">
      <c r="A30" s="40"/>
      <c r="B30" s="165"/>
      <c r="C30" s="29" t="s">
        <v>60</v>
      </c>
      <c r="D30" s="30"/>
      <c r="E30" s="31"/>
      <c r="F30" s="132">
        <f aca="true" t="shared" si="1" ref="F30:M30">F13+F26+F27+F28+F29</f>
        <v>56943558</v>
      </c>
      <c r="G30" s="133">
        <f t="shared" si="1"/>
        <v>53620896</v>
      </c>
      <c r="H30" s="134">
        <f t="shared" si="1"/>
        <v>31355087</v>
      </c>
      <c r="I30" s="132">
        <f t="shared" si="1"/>
        <v>5461035</v>
      </c>
      <c r="J30" s="132">
        <f t="shared" si="1"/>
        <v>1943183</v>
      </c>
      <c r="K30" s="133">
        <f t="shared" si="1"/>
        <v>83144</v>
      </c>
      <c r="L30" s="133">
        <f t="shared" si="1"/>
        <v>768000</v>
      </c>
      <c r="M30" s="133">
        <f t="shared" si="1"/>
        <v>3322662</v>
      </c>
    </row>
    <row r="31" spans="1:13" ht="2.25" customHeight="1">
      <c r="A31" s="41"/>
      <c r="B31" s="16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ht="15.75">
      <c r="L32" s="4"/>
    </row>
    <row r="33" spans="7:12" ht="15.75">
      <c r="G33" s="32"/>
      <c r="L33" s="4"/>
    </row>
    <row r="34" spans="6:10" ht="15.75">
      <c r="F34" s="32"/>
      <c r="G34" s="32"/>
      <c r="H34" s="32"/>
      <c r="I34" s="32"/>
      <c r="J34" s="32"/>
    </row>
  </sheetData>
  <mergeCells count="13">
    <mergeCell ref="K2:M2"/>
    <mergeCell ref="A9:A11"/>
    <mergeCell ref="M10:M11"/>
    <mergeCell ref="C9:C11"/>
    <mergeCell ref="D10:D11"/>
    <mergeCell ref="E10:E11"/>
    <mergeCell ref="G10:G11"/>
    <mergeCell ref="F9:F11"/>
    <mergeCell ref="B9:B11"/>
    <mergeCell ref="D9:E9"/>
    <mergeCell ref="G9:L9"/>
    <mergeCell ref="H10:L10"/>
    <mergeCell ref="A6:M7"/>
  </mergeCells>
  <printOptions/>
  <pageMargins left="0.7086614173228347" right="0.1968503937007874" top="0.3937007874015748" bottom="0.3937007874015748" header="0.3937007874015748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A1" sqref="A1:O28"/>
    </sheetView>
  </sheetViews>
  <sheetFormatPr defaultColWidth="9.00390625" defaultRowHeight="12.75"/>
  <cols>
    <col min="1" max="1" width="3.25390625" style="240" customWidth="1"/>
    <col min="2" max="2" width="5.25390625" style="240" customWidth="1"/>
    <col min="3" max="3" width="5.75390625" style="240" customWidth="1"/>
    <col min="4" max="4" width="12.25390625" style="0" customWidth="1"/>
    <col min="5" max="6" width="10.625" style="0" customWidth="1"/>
    <col min="7" max="7" width="10.125" style="0" customWidth="1"/>
    <col min="9" max="9" width="8.375" style="0" customWidth="1"/>
    <col min="10" max="10" width="9.625" style="0" customWidth="1"/>
    <col min="11" max="11" width="11.625" style="0" bestFit="1" customWidth="1"/>
    <col min="12" max="13" width="8.125" style="0" customWidth="1"/>
    <col min="14" max="14" width="9.25390625" style="0" bestFit="1" customWidth="1"/>
    <col min="15" max="15" width="10.75390625" style="0" customWidth="1"/>
  </cols>
  <sheetData>
    <row r="1" spans="1:15" ht="12" customHeight="1">
      <c r="A1" s="5"/>
      <c r="B1" s="5"/>
      <c r="C1" s="5"/>
      <c r="D1" s="1"/>
      <c r="E1" s="1"/>
      <c r="F1" s="1"/>
      <c r="G1" s="1"/>
      <c r="H1" s="1"/>
      <c r="I1" s="1"/>
      <c r="J1" s="23"/>
      <c r="K1" s="23"/>
      <c r="L1" s="51"/>
      <c r="M1" s="462" t="s">
        <v>74</v>
      </c>
      <c r="N1" s="463"/>
      <c r="O1" s="463"/>
    </row>
    <row r="2" spans="1:15" ht="12" customHeight="1">
      <c r="A2" s="5"/>
      <c r="B2" s="5"/>
      <c r="C2" s="5"/>
      <c r="D2" s="1"/>
      <c r="E2" s="1"/>
      <c r="F2" s="1"/>
      <c r="G2" s="1"/>
      <c r="H2" s="1"/>
      <c r="I2" s="1"/>
      <c r="J2" s="25"/>
      <c r="K2" s="25"/>
      <c r="L2" s="50"/>
      <c r="M2" s="494" t="s">
        <v>521</v>
      </c>
      <c r="N2" s="463"/>
      <c r="O2" s="463"/>
    </row>
    <row r="3" spans="1:15" ht="12" customHeight="1">
      <c r="A3" s="5"/>
      <c r="B3" s="5"/>
      <c r="C3" s="5"/>
      <c r="D3" s="1"/>
      <c r="E3" s="1"/>
      <c r="F3" s="2"/>
      <c r="G3" s="1"/>
      <c r="H3" s="1"/>
      <c r="I3" s="1"/>
      <c r="J3" s="23"/>
      <c r="K3" s="23"/>
      <c r="L3" s="50"/>
      <c r="M3" s="462" t="s">
        <v>68</v>
      </c>
      <c r="N3" s="463"/>
      <c r="O3" s="462"/>
    </row>
    <row r="4" spans="1:15" ht="12" customHeight="1">
      <c r="A4" s="5"/>
      <c r="B4" s="5"/>
      <c r="C4" s="5"/>
      <c r="D4" s="1"/>
      <c r="E4" s="1"/>
      <c r="F4" s="1"/>
      <c r="G4" s="1"/>
      <c r="H4" s="1"/>
      <c r="I4" s="1"/>
      <c r="J4" s="23"/>
      <c r="K4" s="23"/>
      <c r="L4" s="57"/>
      <c r="M4" s="464" t="s">
        <v>73</v>
      </c>
      <c r="N4" s="465"/>
      <c r="O4" s="464"/>
    </row>
    <row r="5" spans="1:15" ht="15.75">
      <c r="A5" s="5"/>
      <c r="B5" s="5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455" t="s">
        <v>100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</row>
    <row r="7" spans="1:15" ht="12.75">
      <c r="A7" s="455"/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</row>
    <row r="8" spans="1:15" ht="15.75">
      <c r="A8" s="5"/>
      <c r="B8" s="5"/>
      <c r="C8" s="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14" t="s">
        <v>1</v>
      </c>
    </row>
    <row r="9" spans="1:15" ht="18" customHeight="1">
      <c r="A9" s="523" t="s">
        <v>26</v>
      </c>
      <c r="B9" s="456" t="s">
        <v>4</v>
      </c>
      <c r="C9" s="511" t="s">
        <v>500</v>
      </c>
      <c r="D9" s="456" t="s">
        <v>502</v>
      </c>
      <c r="E9" s="511" t="s">
        <v>24</v>
      </c>
      <c r="F9" s="456" t="s">
        <v>101</v>
      </c>
      <c r="G9" s="453" t="s">
        <v>108</v>
      </c>
      <c r="H9" s="453"/>
      <c r="I9" s="453"/>
      <c r="J9" s="453"/>
      <c r="K9" s="453"/>
      <c r="L9" s="453"/>
      <c r="M9" s="453"/>
      <c r="N9" s="454"/>
      <c r="O9" s="456" t="s">
        <v>110</v>
      </c>
    </row>
    <row r="10" spans="1:15" ht="12.75" customHeight="1">
      <c r="A10" s="524"/>
      <c r="B10" s="509"/>
      <c r="C10" s="512"/>
      <c r="D10" s="509"/>
      <c r="E10" s="512"/>
      <c r="F10" s="509"/>
      <c r="G10" s="449" t="s">
        <v>102</v>
      </c>
      <c r="H10" s="522" t="s">
        <v>107</v>
      </c>
      <c r="I10" s="513"/>
      <c r="J10" s="513"/>
      <c r="K10" s="513"/>
      <c r="L10" s="456" t="s">
        <v>105</v>
      </c>
      <c r="M10" s="511" t="s">
        <v>106</v>
      </c>
      <c r="N10" s="456" t="s">
        <v>109</v>
      </c>
      <c r="O10" s="457"/>
    </row>
    <row r="11" spans="1:15" ht="12.75" customHeight="1">
      <c r="A11" s="524"/>
      <c r="B11" s="509"/>
      <c r="C11" s="512"/>
      <c r="D11" s="509"/>
      <c r="E11" s="512"/>
      <c r="F11" s="509"/>
      <c r="G11" s="450"/>
      <c r="H11" s="514" t="s">
        <v>103</v>
      </c>
      <c r="I11" s="516" t="s">
        <v>501</v>
      </c>
      <c r="J11" s="514" t="s">
        <v>104</v>
      </c>
      <c r="K11" s="476" t="s">
        <v>367</v>
      </c>
      <c r="L11" s="509"/>
      <c r="M11" s="512"/>
      <c r="N11" s="509"/>
      <c r="O11" s="457"/>
    </row>
    <row r="12" spans="1:15" ht="60.75" customHeight="1">
      <c r="A12" s="522"/>
      <c r="B12" s="510"/>
      <c r="C12" s="513"/>
      <c r="D12" s="510"/>
      <c r="E12" s="513"/>
      <c r="F12" s="510"/>
      <c r="G12" s="451"/>
      <c r="H12" s="515"/>
      <c r="I12" s="517"/>
      <c r="J12" s="515"/>
      <c r="K12" s="461"/>
      <c r="L12" s="510"/>
      <c r="M12" s="513"/>
      <c r="N12" s="510"/>
      <c r="O12" s="452"/>
    </row>
    <row r="13" spans="1:15" s="90" customFormat="1" ht="9.75" customHeight="1">
      <c r="A13" s="53">
        <v>1</v>
      </c>
      <c r="B13" s="35">
        <v>2</v>
      </c>
      <c r="C13" s="55">
        <v>3</v>
      </c>
      <c r="D13" s="35">
        <v>4</v>
      </c>
      <c r="E13" s="55">
        <v>5</v>
      </c>
      <c r="F13" s="35">
        <v>6</v>
      </c>
      <c r="G13" s="55">
        <v>7</v>
      </c>
      <c r="H13" s="35">
        <v>8</v>
      </c>
      <c r="I13" s="55">
        <v>9</v>
      </c>
      <c r="J13" s="35">
        <v>10</v>
      </c>
      <c r="K13" s="55">
        <v>11</v>
      </c>
      <c r="L13" s="35">
        <v>12</v>
      </c>
      <c r="M13" s="55">
        <v>13</v>
      </c>
      <c r="N13" s="35">
        <v>14</v>
      </c>
      <c r="O13" s="54">
        <v>15</v>
      </c>
    </row>
    <row r="14" spans="1:15" ht="12.75">
      <c r="A14" s="530">
        <v>1</v>
      </c>
      <c r="B14" s="534">
        <v>600</v>
      </c>
      <c r="C14" s="530">
        <v>60014</v>
      </c>
      <c r="D14" s="458" t="s">
        <v>361</v>
      </c>
      <c r="E14" s="525">
        <v>2712079</v>
      </c>
      <c r="F14" s="525">
        <v>1812097</v>
      </c>
      <c r="G14" s="525">
        <v>899982</v>
      </c>
      <c r="H14" s="525">
        <v>112498</v>
      </c>
      <c r="I14" s="525"/>
      <c r="J14" s="242" t="s">
        <v>111</v>
      </c>
      <c r="K14" s="525">
        <v>674986</v>
      </c>
      <c r="L14" s="525">
        <v>0</v>
      </c>
      <c r="M14" s="525">
        <v>0</v>
      </c>
      <c r="N14" s="525">
        <v>0</v>
      </c>
      <c r="O14" s="536" t="s">
        <v>365</v>
      </c>
    </row>
    <row r="15" spans="1:15" ht="12.75">
      <c r="A15" s="531"/>
      <c r="B15" s="533"/>
      <c r="C15" s="531"/>
      <c r="D15" s="459"/>
      <c r="E15" s="526"/>
      <c r="F15" s="526"/>
      <c r="G15" s="526"/>
      <c r="H15" s="526"/>
      <c r="I15" s="526"/>
      <c r="J15" s="241" t="s">
        <v>363</v>
      </c>
      <c r="K15" s="526"/>
      <c r="L15" s="526"/>
      <c r="M15" s="526"/>
      <c r="N15" s="526"/>
      <c r="O15" s="537"/>
    </row>
    <row r="16" spans="1:15" ht="12.75">
      <c r="A16" s="531"/>
      <c r="B16" s="533"/>
      <c r="C16" s="531"/>
      <c r="D16" s="459"/>
      <c r="E16" s="526"/>
      <c r="F16" s="526"/>
      <c r="G16" s="526"/>
      <c r="H16" s="526"/>
      <c r="I16" s="526"/>
      <c r="J16" s="241" t="s">
        <v>112</v>
      </c>
      <c r="K16" s="526"/>
      <c r="L16" s="526"/>
      <c r="M16" s="526"/>
      <c r="N16" s="526"/>
      <c r="O16" s="537"/>
    </row>
    <row r="17" spans="1:15" ht="18" customHeight="1">
      <c r="A17" s="532"/>
      <c r="B17" s="535"/>
      <c r="C17" s="532"/>
      <c r="D17" s="460"/>
      <c r="E17" s="527"/>
      <c r="F17" s="527"/>
      <c r="G17" s="527"/>
      <c r="H17" s="527"/>
      <c r="I17" s="527"/>
      <c r="J17" s="243" t="s">
        <v>113</v>
      </c>
      <c r="K17" s="527"/>
      <c r="L17" s="527"/>
      <c r="M17" s="527"/>
      <c r="N17" s="527"/>
      <c r="O17" s="538"/>
    </row>
    <row r="18" spans="1:15" ht="12.75">
      <c r="A18" s="531">
        <v>2</v>
      </c>
      <c r="B18" s="533">
        <v>600</v>
      </c>
      <c r="C18" s="531">
        <v>60014</v>
      </c>
      <c r="D18" s="518" t="s">
        <v>362</v>
      </c>
      <c r="E18" s="526">
        <v>3829457</v>
      </c>
      <c r="F18" s="526">
        <v>1960159</v>
      </c>
      <c r="G18" s="526">
        <v>1869298</v>
      </c>
      <c r="H18" s="526">
        <v>233663</v>
      </c>
      <c r="I18" s="526"/>
      <c r="J18" s="241" t="s">
        <v>111</v>
      </c>
      <c r="K18" s="526">
        <v>1401973</v>
      </c>
      <c r="L18" s="526">
        <v>0</v>
      </c>
      <c r="M18" s="526">
        <v>0</v>
      </c>
      <c r="N18" s="526">
        <v>0</v>
      </c>
      <c r="O18" s="537" t="s">
        <v>365</v>
      </c>
    </row>
    <row r="19" spans="1:15" ht="12.75">
      <c r="A19" s="531"/>
      <c r="B19" s="533"/>
      <c r="C19" s="531"/>
      <c r="D19" s="459"/>
      <c r="E19" s="526"/>
      <c r="F19" s="526"/>
      <c r="G19" s="526"/>
      <c r="H19" s="526"/>
      <c r="I19" s="526"/>
      <c r="J19" s="241" t="s">
        <v>364</v>
      </c>
      <c r="K19" s="526"/>
      <c r="L19" s="526"/>
      <c r="M19" s="526"/>
      <c r="N19" s="526"/>
      <c r="O19" s="537"/>
    </row>
    <row r="20" spans="1:15" ht="12.75">
      <c r="A20" s="531"/>
      <c r="B20" s="533"/>
      <c r="C20" s="531"/>
      <c r="D20" s="459"/>
      <c r="E20" s="526"/>
      <c r="F20" s="526"/>
      <c r="G20" s="526"/>
      <c r="H20" s="526"/>
      <c r="I20" s="526"/>
      <c r="J20" s="241" t="s">
        <v>112</v>
      </c>
      <c r="K20" s="526"/>
      <c r="L20" s="526"/>
      <c r="M20" s="526"/>
      <c r="N20" s="526"/>
      <c r="O20" s="537"/>
    </row>
    <row r="21" spans="1:15" ht="18" customHeight="1">
      <c r="A21" s="531"/>
      <c r="B21" s="533"/>
      <c r="C21" s="531"/>
      <c r="D21" s="460"/>
      <c r="E21" s="526"/>
      <c r="F21" s="526"/>
      <c r="G21" s="526"/>
      <c r="H21" s="526"/>
      <c r="I21" s="526"/>
      <c r="J21" s="241" t="s">
        <v>113</v>
      </c>
      <c r="K21" s="527"/>
      <c r="L21" s="527"/>
      <c r="M21" s="527"/>
      <c r="N21" s="527"/>
      <c r="O21" s="537"/>
    </row>
    <row r="22" spans="1:15" s="247" customFormat="1" ht="12.75">
      <c r="A22" s="519" t="s">
        <v>48</v>
      </c>
      <c r="B22" s="520"/>
      <c r="C22" s="521"/>
      <c r="D22" s="136"/>
      <c r="E22" s="432">
        <f>SUM(E14:E21)</f>
        <v>6541536</v>
      </c>
      <c r="F22" s="433">
        <f>SUM(F14:F21)</f>
        <v>3772256</v>
      </c>
      <c r="G22" s="432">
        <f>SUM(G14:G21)</f>
        <v>2769280</v>
      </c>
      <c r="H22" s="433">
        <f>SUM(H14:H21)</f>
        <v>346161</v>
      </c>
      <c r="I22" s="248">
        <f>SUM(I14:I21)</f>
        <v>0</v>
      </c>
      <c r="J22" s="249">
        <v>346160</v>
      </c>
      <c r="K22" s="248">
        <f>SUM(K14:K21)</f>
        <v>2076959</v>
      </c>
      <c r="L22" s="249">
        <f>SUM(L14:L21)</f>
        <v>0</v>
      </c>
      <c r="M22" s="248">
        <f>SUM(M14:M21)</f>
        <v>0</v>
      </c>
      <c r="N22" s="249">
        <f>SUM(N14:N21)</f>
        <v>0</v>
      </c>
      <c r="O22" s="250"/>
    </row>
    <row r="23" spans="1:15" ht="12.75">
      <c r="A23" s="239"/>
      <c r="B23" s="239"/>
      <c r="C23" s="239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1:6" ht="12.75">
      <c r="A24" s="539" t="s">
        <v>115</v>
      </c>
      <c r="B24" s="465"/>
      <c r="C24" s="465"/>
      <c r="D24" s="465"/>
      <c r="E24" s="465"/>
      <c r="F24" s="465"/>
    </row>
    <row r="25" spans="1:6" ht="19.5" customHeight="1">
      <c r="A25" s="528" t="s">
        <v>116</v>
      </c>
      <c r="B25" s="529"/>
      <c r="C25" s="529"/>
      <c r="D25" s="529"/>
      <c r="E25" s="529"/>
      <c r="F25" s="529"/>
    </row>
    <row r="26" spans="1:6" ht="23.25" customHeight="1">
      <c r="A26" s="528" t="s">
        <v>117</v>
      </c>
      <c r="B26" s="529"/>
      <c r="C26" s="529"/>
      <c r="D26" s="529"/>
      <c r="E26" s="529"/>
      <c r="F26" s="529"/>
    </row>
    <row r="27" spans="1:6" ht="12.75">
      <c r="A27" s="528" t="s">
        <v>118</v>
      </c>
      <c r="B27" s="529"/>
      <c r="C27" s="529"/>
      <c r="D27" s="529"/>
      <c r="E27" s="529"/>
      <c r="F27" s="529"/>
    </row>
    <row r="28" spans="1:6" ht="12.75">
      <c r="A28" s="528" t="s">
        <v>119</v>
      </c>
      <c r="B28" s="529"/>
      <c r="C28" s="529"/>
      <c r="D28" s="529"/>
      <c r="E28" s="529"/>
      <c r="F28" s="529"/>
    </row>
  </sheetData>
  <mergeCells count="56">
    <mergeCell ref="A24:F24"/>
    <mergeCell ref="A25:F25"/>
    <mergeCell ref="A26:F26"/>
    <mergeCell ref="N14:N17"/>
    <mergeCell ref="N18:N21"/>
    <mergeCell ref="K14:K17"/>
    <mergeCell ref="K18:K21"/>
    <mergeCell ref="G14:G17"/>
    <mergeCell ref="H14:H17"/>
    <mergeCell ref="I14:I17"/>
    <mergeCell ref="O14:O17"/>
    <mergeCell ref="O18:O21"/>
    <mergeCell ref="L14:L17"/>
    <mergeCell ref="L18:L21"/>
    <mergeCell ref="M14:M17"/>
    <mergeCell ref="M18:M21"/>
    <mergeCell ref="G18:G21"/>
    <mergeCell ref="H18:H21"/>
    <mergeCell ref="I18:I21"/>
    <mergeCell ref="F14:F17"/>
    <mergeCell ref="F18:F21"/>
    <mergeCell ref="E14:E17"/>
    <mergeCell ref="E18:E21"/>
    <mergeCell ref="A27:F27"/>
    <mergeCell ref="A28:F28"/>
    <mergeCell ref="C14:C17"/>
    <mergeCell ref="B18:B21"/>
    <mergeCell ref="C18:C21"/>
    <mergeCell ref="A14:A17"/>
    <mergeCell ref="A18:A21"/>
    <mergeCell ref="B14:B17"/>
    <mergeCell ref="D18:D21"/>
    <mergeCell ref="A22:C22"/>
    <mergeCell ref="H10:K10"/>
    <mergeCell ref="A9:A12"/>
    <mergeCell ref="E9:E12"/>
    <mergeCell ref="D9:D12"/>
    <mergeCell ref="C9:C12"/>
    <mergeCell ref="B9:B12"/>
    <mergeCell ref="F9:F12"/>
    <mergeCell ref="J11:J12"/>
    <mergeCell ref="D14:D17"/>
    <mergeCell ref="A6:O7"/>
    <mergeCell ref="O9:O12"/>
    <mergeCell ref="G9:N9"/>
    <mergeCell ref="G10:G12"/>
    <mergeCell ref="L10:L12"/>
    <mergeCell ref="M10:M12"/>
    <mergeCell ref="N10:N12"/>
    <mergeCell ref="H11:H12"/>
    <mergeCell ref="I11:I12"/>
    <mergeCell ref="K11:K12"/>
    <mergeCell ref="M1:O1"/>
    <mergeCell ref="M2:O2"/>
    <mergeCell ref="M3:O3"/>
    <mergeCell ref="M4:O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G34" sqref="G34:G37"/>
    </sheetView>
  </sheetViews>
  <sheetFormatPr defaultColWidth="9.00390625" defaultRowHeight="12.75"/>
  <cols>
    <col min="1" max="1" width="3.625" style="0" customWidth="1"/>
    <col min="2" max="2" width="5.00390625" style="0" customWidth="1"/>
    <col min="3" max="3" width="6.125" style="0" customWidth="1"/>
    <col min="4" max="4" width="24.75390625" style="0" customWidth="1"/>
    <col min="5" max="5" width="11.00390625" style="0" customWidth="1"/>
    <col min="6" max="6" width="11.125" style="0" customWidth="1"/>
    <col min="7" max="7" width="9.875" style="0" customWidth="1"/>
    <col min="9" max="9" width="11.375" style="0" customWidth="1"/>
    <col min="10" max="10" width="14.125" style="0" customWidth="1"/>
    <col min="11" max="11" width="15.875" style="0" customWidth="1"/>
  </cols>
  <sheetData>
    <row r="1" spans="1:11" ht="12" customHeight="1">
      <c r="A1" s="1"/>
      <c r="B1" s="1"/>
      <c r="C1" s="1"/>
      <c r="D1" s="1"/>
      <c r="E1" s="1"/>
      <c r="F1" s="1"/>
      <c r="G1" s="1"/>
      <c r="H1" s="1"/>
      <c r="I1" s="23"/>
      <c r="J1" s="23"/>
      <c r="K1" s="51" t="s">
        <v>503</v>
      </c>
    </row>
    <row r="2" spans="1:11" ht="12" customHeight="1">
      <c r="A2" s="1"/>
      <c r="B2" s="1"/>
      <c r="C2" s="1"/>
      <c r="D2" s="1"/>
      <c r="E2" s="1"/>
      <c r="F2" s="1"/>
      <c r="G2" s="1"/>
      <c r="H2" s="1"/>
      <c r="I2" s="25"/>
      <c r="J2" s="25"/>
      <c r="K2" s="78" t="s">
        <v>521</v>
      </c>
    </row>
    <row r="3" spans="1:11" ht="12" customHeight="1">
      <c r="A3" s="1"/>
      <c r="B3" s="1"/>
      <c r="C3" s="1"/>
      <c r="D3" s="1"/>
      <c r="E3" s="1"/>
      <c r="F3" s="1"/>
      <c r="G3" s="1"/>
      <c r="H3" s="1"/>
      <c r="I3" s="23"/>
      <c r="J3" s="23"/>
      <c r="K3" s="50" t="s">
        <v>68</v>
      </c>
    </row>
    <row r="4" spans="1:11" ht="12" customHeight="1">
      <c r="A4" s="1"/>
      <c r="B4" s="1"/>
      <c r="C4" s="1"/>
      <c r="D4" s="1"/>
      <c r="E4" s="1"/>
      <c r="F4" s="1"/>
      <c r="G4" s="1"/>
      <c r="H4" s="1"/>
      <c r="I4" s="23"/>
      <c r="J4" s="23"/>
      <c r="K4" s="57" t="s">
        <v>73</v>
      </c>
    </row>
    <row r="5" spans="1:11" ht="12.75">
      <c r="A5" s="455" t="s">
        <v>114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</row>
    <row r="6" spans="1:11" ht="6" customHeight="1">
      <c r="A6" s="455"/>
      <c r="B6" s="455"/>
      <c r="C6" s="455"/>
      <c r="D6" s="455"/>
      <c r="E6" s="455"/>
      <c r="F6" s="455"/>
      <c r="G6" s="455"/>
      <c r="H6" s="455"/>
      <c r="I6" s="455"/>
      <c r="J6" s="455"/>
      <c r="K6" s="455"/>
    </row>
    <row r="7" spans="1:11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14" t="s">
        <v>1</v>
      </c>
    </row>
    <row r="8" spans="1:11" ht="12.75" customHeight="1">
      <c r="A8" s="523" t="s">
        <v>26</v>
      </c>
      <c r="B8" s="456" t="s">
        <v>4</v>
      </c>
      <c r="C8" s="511" t="s">
        <v>63</v>
      </c>
      <c r="D8" s="456" t="s">
        <v>366</v>
      </c>
      <c r="E8" s="511" t="s">
        <v>24</v>
      </c>
      <c r="F8" s="552" t="s">
        <v>108</v>
      </c>
      <c r="G8" s="553"/>
      <c r="H8" s="553"/>
      <c r="I8" s="553"/>
      <c r="J8" s="553"/>
      <c r="K8" s="456" t="s">
        <v>110</v>
      </c>
    </row>
    <row r="9" spans="1:11" ht="12.75" customHeight="1">
      <c r="A9" s="524"/>
      <c r="B9" s="509"/>
      <c r="C9" s="512"/>
      <c r="D9" s="509"/>
      <c r="E9" s="512"/>
      <c r="F9" s="549" t="s">
        <v>102</v>
      </c>
      <c r="G9" s="522" t="s">
        <v>107</v>
      </c>
      <c r="H9" s="513"/>
      <c r="I9" s="513"/>
      <c r="J9" s="513"/>
      <c r="K9" s="554"/>
    </row>
    <row r="10" spans="1:11" ht="12.75" customHeight="1">
      <c r="A10" s="524"/>
      <c r="B10" s="509"/>
      <c r="C10" s="512"/>
      <c r="D10" s="509"/>
      <c r="E10" s="512"/>
      <c r="F10" s="550"/>
      <c r="G10" s="514" t="s">
        <v>103</v>
      </c>
      <c r="H10" s="516" t="s">
        <v>25</v>
      </c>
      <c r="I10" s="514" t="s">
        <v>104</v>
      </c>
      <c r="J10" s="476" t="s">
        <v>367</v>
      </c>
      <c r="K10" s="554"/>
    </row>
    <row r="11" spans="1:11" ht="36.75" customHeight="1">
      <c r="A11" s="522"/>
      <c r="B11" s="510"/>
      <c r="C11" s="513"/>
      <c r="D11" s="510"/>
      <c r="E11" s="513"/>
      <c r="F11" s="551"/>
      <c r="G11" s="515"/>
      <c r="H11" s="517"/>
      <c r="I11" s="515"/>
      <c r="J11" s="461"/>
      <c r="K11" s="555"/>
    </row>
    <row r="12" spans="1:11" s="90" customFormat="1" ht="9.75" customHeight="1">
      <c r="A12" s="53">
        <v>1</v>
      </c>
      <c r="B12" s="35">
        <v>2</v>
      </c>
      <c r="C12" s="55">
        <v>3</v>
      </c>
      <c r="D12" s="35">
        <v>4</v>
      </c>
      <c r="E12" s="55">
        <v>5</v>
      </c>
      <c r="F12" s="55">
        <v>7</v>
      </c>
      <c r="G12" s="35">
        <v>8</v>
      </c>
      <c r="H12" s="55">
        <v>9</v>
      </c>
      <c r="I12" s="35">
        <v>10</v>
      </c>
      <c r="J12" s="55">
        <v>11</v>
      </c>
      <c r="K12" s="54">
        <v>15</v>
      </c>
    </row>
    <row r="13" spans="1:11" ht="12" customHeight="1">
      <c r="A13" s="530">
        <v>1</v>
      </c>
      <c r="B13" s="543">
        <v>600</v>
      </c>
      <c r="C13" s="543">
        <v>60014</v>
      </c>
      <c r="D13" s="546" t="s">
        <v>368</v>
      </c>
      <c r="E13" s="540">
        <v>219782</v>
      </c>
      <c r="F13" s="540">
        <v>219782</v>
      </c>
      <c r="G13" s="540">
        <v>219782</v>
      </c>
      <c r="H13" s="540">
        <v>0</v>
      </c>
      <c r="I13" s="242" t="s">
        <v>111</v>
      </c>
      <c r="J13" s="540">
        <v>0</v>
      </c>
      <c r="K13" s="536" t="s">
        <v>365</v>
      </c>
    </row>
    <row r="14" spans="1:11" ht="11.25" customHeight="1">
      <c r="A14" s="531"/>
      <c r="B14" s="544"/>
      <c r="C14" s="544"/>
      <c r="D14" s="547"/>
      <c r="E14" s="541"/>
      <c r="F14" s="541"/>
      <c r="G14" s="541"/>
      <c r="H14" s="541"/>
      <c r="I14" s="241" t="s">
        <v>370</v>
      </c>
      <c r="J14" s="541"/>
      <c r="K14" s="537"/>
    </row>
    <row r="15" spans="1:11" ht="11.25" customHeight="1">
      <c r="A15" s="531"/>
      <c r="B15" s="544"/>
      <c r="C15" s="544"/>
      <c r="D15" s="547"/>
      <c r="E15" s="541"/>
      <c r="F15" s="541"/>
      <c r="G15" s="541"/>
      <c r="H15" s="541"/>
      <c r="I15" s="241" t="s">
        <v>112</v>
      </c>
      <c r="J15" s="541"/>
      <c r="K15" s="537"/>
    </row>
    <row r="16" spans="1:11" ht="12" customHeight="1">
      <c r="A16" s="532"/>
      <c r="B16" s="545"/>
      <c r="C16" s="545"/>
      <c r="D16" s="548"/>
      <c r="E16" s="542"/>
      <c r="F16" s="542"/>
      <c r="G16" s="542"/>
      <c r="H16" s="542"/>
      <c r="I16" s="243" t="s">
        <v>113</v>
      </c>
      <c r="J16" s="542"/>
      <c r="K16" s="538"/>
    </row>
    <row r="17" spans="1:11" ht="9.75" customHeight="1">
      <c r="A17" s="530">
        <v>2</v>
      </c>
      <c r="B17" s="543">
        <v>600</v>
      </c>
      <c r="C17" s="543">
        <v>60014</v>
      </c>
      <c r="D17" s="546" t="s">
        <v>369</v>
      </c>
      <c r="E17" s="540">
        <v>50000</v>
      </c>
      <c r="F17" s="540">
        <v>50000</v>
      </c>
      <c r="G17" s="540">
        <v>50000</v>
      </c>
      <c r="H17" s="540">
        <v>0</v>
      </c>
      <c r="I17" s="242" t="s">
        <v>111</v>
      </c>
      <c r="J17" s="540">
        <v>0</v>
      </c>
      <c r="K17" s="536" t="s">
        <v>365</v>
      </c>
    </row>
    <row r="18" spans="1:11" ht="12.75" customHeight="1">
      <c r="A18" s="531"/>
      <c r="B18" s="544"/>
      <c r="C18" s="544"/>
      <c r="D18" s="547"/>
      <c r="E18" s="541"/>
      <c r="F18" s="541"/>
      <c r="G18" s="541"/>
      <c r="H18" s="541"/>
      <c r="I18" s="241" t="s">
        <v>370</v>
      </c>
      <c r="J18" s="541"/>
      <c r="K18" s="537"/>
    </row>
    <row r="19" spans="1:11" ht="10.5" customHeight="1">
      <c r="A19" s="531"/>
      <c r="B19" s="544"/>
      <c r="C19" s="544"/>
      <c r="D19" s="547"/>
      <c r="E19" s="541"/>
      <c r="F19" s="541"/>
      <c r="G19" s="541"/>
      <c r="H19" s="541"/>
      <c r="I19" s="241" t="s">
        <v>112</v>
      </c>
      <c r="J19" s="541"/>
      <c r="K19" s="537"/>
    </row>
    <row r="20" spans="1:11" ht="10.5" customHeight="1">
      <c r="A20" s="532"/>
      <c r="B20" s="545"/>
      <c r="C20" s="545"/>
      <c r="D20" s="548"/>
      <c r="E20" s="542"/>
      <c r="F20" s="542"/>
      <c r="G20" s="542"/>
      <c r="H20" s="542"/>
      <c r="I20" s="243" t="s">
        <v>113</v>
      </c>
      <c r="J20" s="542"/>
      <c r="K20" s="538"/>
    </row>
    <row r="21" spans="1:11" ht="12.75" customHeight="1">
      <c r="A21" s="530">
        <v>3</v>
      </c>
      <c r="B21" s="543">
        <v>600</v>
      </c>
      <c r="C21" s="543">
        <v>60014</v>
      </c>
      <c r="D21" s="546" t="s">
        <v>404</v>
      </c>
      <c r="E21" s="540">
        <v>4000</v>
      </c>
      <c r="F21" s="540">
        <v>4000</v>
      </c>
      <c r="G21" s="540">
        <v>4000</v>
      </c>
      <c r="H21" s="540">
        <v>0</v>
      </c>
      <c r="I21" s="242" t="s">
        <v>111</v>
      </c>
      <c r="J21" s="540">
        <v>0</v>
      </c>
      <c r="K21" s="536" t="s">
        <v>365</v>
      </c>
    </row>
    <row r="22" spans="1:11" ht="11.25" customHeight="1">
      <c r="A22" s="531"/>
      <c r="B22" s="544"/>
      <c r="C22" s="544"/>
      <c r="D22" s="547"/>
      <c r="E22" s="541"/>
      <c r="F22" s="541"/>
      <c r="G22" s="541"/>
      <c r="H22" s="541"/>
      <c r="I22" s="241" t="s">
        <v>370</v>
      </c>
      <c r="J22" s="541"/>
      <c r="K22" s="537"/>
    </row>
    <row r="23" spans="1:11" ht="10.5" customHeight="1">
      <c r="A23" s="531"/>
      <c r="B23" s="544"/>
      <c r="C23" s="544"/>
      <c r="D23" s="547"/>
      <c r="E23" s="541"/>
      <c r="F23" s="541"/>
      <c r="G23" s="541"/>
      <c r="H23" s="541"/>
      <c r="I23" s="241" t="s">
        <v>112</v>
      </c>
      <c r="J23" s="541"/>
      <c r="K23" s="537"/>
    </row>
    <row r="24" spans="1:11" ht="12" customHeight="1">
      <c r="A24" s="532"/>
      <c r="B24" s="545"/>
      <c r="C24" s="545"/>
      <c r="D24" s="548"/>
      <c r="E24" s="542"/>
      <c r="F24" s="542"/>
      <c r="G24" s="542"/>
      <c r="H24" s="542"/>
      <c r="I24" s="243" t="s">
        <v>113</v>
      </c>
      <c r="J24" s="542"/>
      <c r="K24" s="538"/>
    </row>
    <row r="25" spans="1:11" s="247" customFormat="1" ht="14.25">
      <c r="A25" s="245"/>
      <c r="B25" s="434"/>
      <c r="C25" s="434"/>
      <c r="D25" s="345" t="s">
        <v>376</v>
      </c>
      <c r="E25" s="346">
        <f>SUM(E13:E24)</f>
        <v>273782</v>
      </c>
      <c r="F25" s="346">
        <f>SUM(F13:F24)</f>
        <v>273782</v>
      </c>
      <c r="G25" s="346">
        <f>SUM(G13:G24)</f>
        <v>273782</v>
      </c>
      <c r="H25" s="346">
        <f>SUM(H13:H24)</f>
        <v>0</v>
      </c>
      <c r="I25" s="135"/>
      <c r="J25" s="346">
        <f>SUM(J13:J24)</f>
        <v>0</v>
      </c>
      <c r="K25" s="351"/>
    </row>
    <row r="26" spans="1:11" ht="12.75" customHeight="1">
      <c r="A26" s="530">
        <v>4</v>
      </c>
      <c r="B26" s="543">
        <v>750</v>
      </c>
      <c r="C26" s="543">
        <v>75020</v>
      </c>
      <c r="D26" s="546" t="s">
        <v>371</v>
      </c>
      <c r="E26" s="540">
        <v>70000</v>
      </c>
      <c r="F26" s="540">
        <v>70000</v>
      </c>
      <c r="G26" s="540">
        <v>70000</v>
      </c>
      <c r="H26" s="540">
        <v>0</v>
      </c>
      <c r="I26" s="242" t="s">
        <v>111</v>
      </c>
      <c r="J26" s="540">
        <v>0</v>
      </c>
      <c r="K26" s="536" t="s">
        <v>372</v>
      </c>
    </row>
    <row r="27" spans="1:11" ht="12.75" customHeight="1">
      <c r="A27" s="531"/>
      <c r="B27" s="544"/>
      <c r="C27" s="544"/>
      <c r="D27" s="547"/>
      <c r="E27" s="541"/>
      <c r="F27" s="541"/>
      <c r="G27" s="541"/>
      <c r="H27" s="541"/>
      <c r="I27" s="241" t="s">
        <v>370</v>
      </c>
      <c r="J27" s="541"/>
      <c r="K27" s="537"/>
    </row>
    <row r="28" spans="1:11" ht="12.75">
      <c r="A28" s="531"/>
      <c r="B28" s="544"/>
      <c r="C28" s="544"/>
      <c r="D28" s="547"/>
      <c r="E28" s="541"/>
      <c r="F28" s="541"/>
      <c r="G28" s="541"/>
      <c r="H28" s="541"/>
      <c r="I28" s="241" t="s">
        <v>112</v>
      </c>
      <c r="J28" s="541"/>
      <c r="K28" s="537"/>
    </row>
    <row r="29" spans="1:11" ht="12.75">
      <c r="A29" s="532"/>
      <c r="B29" s="545"/>
      <c r="C29" s="545"/>
      <c r="D29" s="548"/>
      <c r="E29" s="542"/>
      <c r="F29" s="542"/>
      <c r="G29" s="542"/>
      <c r="H29" s="542"/>
      <c r="I29" s="243" t="s">
        <v>113</v>
      </c>
      <c r="J29" s="542"/>
      <c r="K29" s="538"/>
    </row>
    <row r="30" spans="1:11" ht="12.75" customHeight="1">
      <c r="A30" s="530">
        <v>5</v>
      </c>
      <c r="B30" s="543">
        <v>750</v>
      </c>
      <c r="C30" s="543">
        <v>75020</v>
      </c>
      <c r="D30" s="546" t="s">
        <v>373</v>
      </c>
      <c r="E30" s="540">
        <v>169600</v>
      </c>
      <c r="F30" s="540">
        <v>169600</v>
      </c>
      <c r="G30" s="540">
        <v>169600</v>
      </c>
      <c r="H30" s="540">
        <v>0</v>
      </c>
      <c r="I30" s="242" t="s">
        <v>111</v>
      </c>
      <c r="J30" s="540">
        <v>0</v>
      </c>
      <c r="K30" s="536" t="s">
        <v>372</v>
      </c>
    </row>
    <row r="31" spans="1:11" ht="12.75" customHeight="1">
      <c r="A31" s="531"/>
      <c r="B31" s="544"/>
      <c r="C31" s="544"/>
      <c r="D31" s="547"/>
      <c r="E31" s="541"/>
      <c r="F31" s="541"/>
      <c r="G31" s="541"/>
      <c r="H31" s="541"/>
      <c r="I31" s="241" t="s">
        <v>370</v>
      </c>
      <c r="J31" s="541"/>
      <c r="K31" s="537"/>
    </row>
    <row r="32" spans="1:11" ht="12.75">
      <c r="A32" s="531"/>
      <c r="B32" s="544"/>
      <c r="C32" s="544"/>
      <c r="D32" s="547"/>
      <c r="E32" s="541"/>
      <c r="F32" s="541"/>
      <c r="G32" s="541"/>
      <c r="H32" s="541"/>
      <c r="I32" s="241" t="s">
        <v>112</v>
      </c>
      <c r="J32" s="541"/>
      <c r="K32" s="537"/>
    </row>
    <row r="33" spans="1:11" ht="12.75">
      <c r="A33" s="532"/>
      <c r="B33" s="545"/>
      <c r="C33" s="545"/>
      <c r="D33" s="548"/>
      <c r="E33" s="542"/>
      <c r="F33" s="542"/>
      <c r="G33" s="542"/>
      <c r="H33" s="542"/>
      <c r="I33" s="243" t="s">
        <v>113</v>
      </c>
      <c r="J33" s="542"/>
      <c r="K33" s="538"/>
    </row>
    <row r="34" spans="1:11" ht="12.75" customHeight="1">
      <c r="A34" s="530">
        <v>6</v>
      </c>
      <c r="B34" s="543">
        <v>750</v>
      </c>
      <c r="C34" s="543">
        <v>75020</v>
      </c>
      <c r="D34" s="546" t="s">
        <v>374</v>
      </c>
      <c r="E34" s="540">
        <v>40000</v>
      </c>
      <c r="F34" s="540">
        <v>40000</v>
      </c>
      <c r="G34" s="540">
        <v>40000</v>
      </c>
      <c r="H34" s="540">
        <v>0</v>
      </c>
      <c r="I34" s="242" t="s">
        <v>111</v>
      </c>
      <c r="J34" s="540">
        <v>0</v>
      </c>
      <c r="K34" s="536" t="s">
        <v>372</v>
      </c>
    </row>
    <row r="35" spans="1:11" ht="12.75" customHeight="1">
      <c r="A35" s="531"/>
      <c r="B35" s="544"/>
      <c r="C35" s="544"/>
      <c r="D35" s="547"/>
      <c r="E35" s="541"/>
      <c r="F35" s="541"/>
      <c r="G35" s="541"/>
      <c r="H35" s="541"/>
      <c r="I35" s="241" t="s">
        <v>370</v>
      </c>
      <c r="J35" s="541"/>
      <c r="K35" s="537"/>
    </row>
    <row r="36" spans="1:11" ht="10.5" customHeight="1">
      <c r="A36" s="531"/>
      <c r="B36" s="544"/>
      <c r="C36" s="544"/>
      <c r="D36" s="547"/>
      <c r="E36" s="541"/>
      <c r="F36" s="541"/>
      <c r="G36" s="541"/>
      <c r="H36" s="541"/>
      <c r="I36" s="241" t="s">
        <v>112</v>
      </c>
      <c r="J36" s="541"/>
      <c r="K36" s="537"/>
    </row>
    <row r="37" spans="1:11" ht="10.5" customHeight="1">
      <c r="A37" s="532"/>
      <c r="B37" s="545"/>
      <c r="C37" s="545"/>
      <c r="D37" s="548"/>
      <c r="E37" s="542"/>
      <c r="F37" s="542"/>
      <c r="G37" s="542"/>
      <c r="H37" s="542"/>
      <c r="I37" s="243" t="s">
        <v>113</v>
      </c>
      <c r="J37" s="542"/>
      <c r="K37" s="538"/>
    </row>
    <row r="38" spans="1:11" s="247" customFormat="1" ht="14.25">
      <c r="A38" s="245"/>
      <c r="B38" s="246"/>
      <c r="C38" s="245"/>
      <c r="D38" s="244" t="s">
        <v>375</v>
      </c>
      <c r="E38" s="346">
        <f>SUM(E26:E37)</f>
        <v>279600</v>
      </c>
      <c r="F38" s="346">
        <f>SUM(F26:F37)</f>
        <v>279600</v>
      </c>
      <c r="G38" s="346">
        <f>SUM(G26:G37)</f>
        <v>279600</v>
      </c>
      <c r="H38" s="346">
        <f>SUM(H26:H37)</f>
        <v>0</v>
      </c>
      <c r="I38" s="135"/>
      <c r="J38" s="346"/>
      <c r="K38" s="349"/>
    </row>
    <row r="39" spans="1:11" s="247" customFormat="1" ht="12.75">
      <c r="A39" s="519" t="s">
        <v>48</v>
      </c>
      <c r="B39" s="520"/>
      <c r="C39" s="521"/>
      <c r="D39" s="136"/>
      <c r="E39" s="347">
        <f>E25+E38</f>
        <v>553382</v>
      </c>
      <c r="F39" s="347">
        <f>F25+F38</f>
        <v>553382</v>
      </c>
      <c r="G39" s="348">
        <f>G25+G38</f>
        <v>553382</v>
      </c>
      <c r="H39" s="347">
        <f>SUM(H13:H20)</f>
        <v>0</v>
      </c>
      <c r="I39" s="249">
        <v>0</v>
      </c>
      <c r="J39" s="347">
        <f>SUM(J13:J20)</f>
        <v>0</v>
      </c>
      <c r="K39" s="350"/>
    </row>
    <row r="40" ht="12.75">
      <c r="A40" s="90" t="s">
        <v>115</v>
      </c>
    </row>
    <row r="41" ht="12.75">
      <c r="A41" s="90" t="s">
        <v>116</v>
      </c>
    </row>
    <row r="42" ht="12.75">
      <c r="A42" s="90" t="s">
        <v>117</v>
      </c>
    </row>
    <row r="43" ht="12.75">
      <c r="A43" s="90" t="s">
        <v>118</v>
      </c>
    </row>
    <row r="44" ht="12.75">
      <c r="A44" s="90" t="s">
        <v>119</v>
      </c>
    </row>
  </sheetData>
  <mergeCells count="75">
    <mergeCell ref="J34:J37"/>
    <mergeCell ref="K34:K37"/>
    <mergeCell ref="H30:H33"/>
    <mergeCell ref="J30:J33"/>
    <mergeCell ref="K30:K33"/>
    <mergeCell ref="H26:H29"/>
    <mergeCell ref="A34:A37"/>
    <mergeCell ref="B34:B37"/>
    <mergeCell ref="C34:C37"/>
    <mergeCell ref="D34:D37"/>
    <mergeCell ref="H34:H37"/>
    <mergeCell ref="G30:G33"/>
    <mergeCell ref="E34:E37"/>
    <mergeCell ref="F34:F37"/>
    <mergeCell ref="G34:G37"/>
    <mergeCell ref="K21:K24"/>
    <mergeCell ref="A26:A29"/>
    <mergeCell ref="B26:B29"/>
    <mergeCell ref="C26:C29"/>
    <mergeCell ref="D26:D29"/>
    <mergeCell ref="E26:E29"/>
    <mergeCell ref="F26:F29"/>
    <mergeCell ref="G26:G29"/>
    <mergeCell ref="J26:J29"/>
    <mergeCell ref="K26:K29"/>
    <mergeCell ref="K8:K11"/>
    <mergeCell ref="A21:A24"/>
    <mergeCell ref="B21:B24"/>
    <mergeCell ref="C21:C24"/>
    <mergeCell ref="D21:D24"/>
    <mergeCell ref="E21:E24"/>
    <mergeCell ref="F21:F24"/>
    <mergeCell ref="K17:K20"/>
    <mergeCell ref="H21:H24"/>
    <mergeCell ref="J21:J24"/>
    <mergeCell ref="H17:H20"/>
    <mergeCell ref="E13:E16"/>
    <mergeCell ref="A39:C39"/>
    <mergeCell ref="F8:J8"/>
    <mergeCell ref="A30:A33"/>
    <mergeCell ref="B30:B33"/>
    <mergeCell ref="C30:C33"/>
    <mergeCell ref="D30:D33"/>
    <mergeCell ref="E30:E33"/>
    <mergeCell ref="F30:F33"/>
    <mergeCell ref="F13:F16"/>
    <mergeCell ref="G13:G16"/>
    <mergeCell ref="K13:K16"/>
    <mergeCell ref="A17:A20"/>
    <mergeCell ref="B17:B20"/>
    <mergeCell ref="C17:C20"/>
    <mergeCell ref="D17:D20"/>
    <mergeCell ref="E17:E20"/>
    <mergeCell ref="F17:F20"/>
    <mergeCell ref="G17:G20"/>
    <mergeCell ref="D13:D16"/>
    <mergeCell ref="G21:G24"/>
    <mergeCell ref="I10:I11"/>
    <mergeCell ref="G10:G11"/>
    <mergeCell ref="H10:H11"/>
    <mergeCell ref="F9:F11"/>
    <mergeCell ref="G9:J9"/>
    <mergeCell ref="J10:J11"/>
    <mergeCell ref="J13:J16"/>
    <mergeCell ref="H13:H16"/>
    <mergeCell ref="J17:J20"/>
    <mergeCell ref="A5:K6"/>
    <mergeCell ref="A8:A11"/>
    <mergeCell ref="B8:B11"/>
    <mergeCell ref="C8:C11"/>
    <mergeCell ref="D8:D11"/>
    <mergeCell ref="E8:E11"/>
    <mergeCell ref="A13:A16"/>
    <mergeCell ref="B13:B16"/>
    <mergeCell ref="C13:C1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B16">
      <selection activeCell="R28" sqref="R28"/>
    </sheetView>
  </sheetViews>
  <sheetFormatPr defaultColWidth="9.00390625" defaultRowHeight="12.75"/>
  <cols>
    <col min="1" max="1" width="3.125" style="77" customWidth="1"/>
    <col min="2" max="2" width="9.75390625" style="0" customWidth="1"/>
    <col min="3" max="3" width="7.875" style="0" customWidth="1"/>
    <col min="4" max="4" width="9.00390625" style="0" customWidth="1"/>
    <col min="5" max="5" width="11.25390625" style="0" bestFit="1" customWidth="1"/>
    <col min="6" max="6" width="10.125" style="0" customWidth="1"/>
    <col min="7" max="7" width="9.75390625" style="0" customWidth="1"/>
    <col min="8" max="8" width="10.25390625" style="0" customWidth="1"/>
    <col min="9" max="9" width="8.625" style="0" customWidth="1"/>
    <col min="10" max="10" width="7.00390625" style="0" customWidth="1"/>
    <col min="11" max="11" width="6.75390625" style="0" customWidth="1"/>
    <col min="12" max="12" width="8.625" style="0" customWidth="1"/>
    <col min="13" max="13" width="9.75390625" style="0" customWidth="1"/>
    <col min="14" max="14" width="7.25390625" style="0" customWidth="1"/>
    <col min="15" max="16" width="6.25390625" style="0" customWidth="1"/>
    <col min="17" max="17" width="9.25390625" style="0" customWidth="1"/>
  </cols>
  <sheetData>
    <row r="1" spans="6:16" ht="11.25" customHeight="1">
      <c r="F1" s="51"/>
      <c r="G1" s="51"/>
      <c r="H1" s="51"/>
      <c r="I1" s="51"/>
      <c r="N1" s="252" t="s">
        <v>23</v>
      </c>
      <c r="O1" s="252"/>
      <c r="P1" s="253"/>
    </row>
    <row r="2" spans="6:16" ht="9" customHeight="1">
      <c r="F2" s="50"/>
      <c r="G2" s="50"/>
      <c r="H2" s="50"/>
      <c r="I2" s="50"/>
      <c r="N2" s="254" t="s">
        <v>521</v>
      </c>
      <c r="O2" s="254"/>
      <c r="P2" s="253"/>
    </row>
    <row r="3" spans="6:16" ht="10.5" customHeight="1">
      <c r="F3" s="50"/>
      <c r="G3" s="50"/>
      <c r="H3" s="50"/>
      <c r="I3" s="50"/>
      <c r="N3" s="254" t="s">
        <v>68</v>
      </c>
      <c r="O3" s="254"/>
      <c r="P3" s="253"/>
    </row>
    <row r="4" spans="6:16" ht="9" customHeight="1">
      <c r="F4" s="57"/>
      <c r="G4" s="57"/>
      <c r="H4" s="57"/>
      <c r="I4" s="57"/>
      <c r="N4" s="255" t="s">
        <v>73</v>
      </c>
      <c r="O4" s="255"/>
      <c r="P4" s="253"/>
    </row>
    <row r="5" spans="14:16" ht="3.75" customHeight="1">
      <c r="N5" s="90"/>
      <c r="O5" s="90"/>
      <c r="P5" s="90"/>
    </row>
    <row r="6" spans="2:15" ht="18" customHeight="1">
      <c r="B6" s="572" t="s">
        <v>120</v>
      </c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</row>
    <row r="7" spans="2:15" ht="8.25" customHeight="1">
      <c r="B7" s="93"/>
      <c r="C7" s="91"/>
      <c r="D7" s="91"/>
      <c r="E7" s="91"/>
      <c r="F7" s="91"/>
      <c r="G7" s="91"/>
      <c r="H7" s="93"/>
      <c r="I7" s="93"/>
      <c r="J7" s="93"/>
      <c r="K7" s="93"/>
      <c r="L7" s="93"/>
      <c r="M7" s="93"/>
      <c r="N7" s="93"/>
      <c r="O7" s="93"/>
    </row>
    <row r="8" spans="1:17" s="253" customFormat="1" ht="16.5" customHeight="1">
      <c r="A8" s="561" t="s">
        <v>0</v>
      </c>
      <c r="B8" s="561" t="s">
        <v>79</v>
      </c>
      <c r="C8" s="559" t="s">
        <v>121</v>
      </c>
      <c r="D8" s="557" t="s">
        <v>122</v>
      </c>
      <c r="E8" s="557" t="s">
        <v>123</v>
      </c>
      <c r="F8" s="570" t="s">
        <v>6</v>
      </c>
      <c r="G8" s="571"/>
      <c r="H8" s="567" t="s">
        <v>108</v>
      </c>
      <c r="I8" s="568"/>
      <c r="J8" s="568"/>
      <c r="K8" s="568"/>
      <c r="L8" s="568"/>
      <c r="M8" s="568"/>
      <c r="N8" s="568"/>
      <c r="O8" s="568"/>
      <c r="P8" s="568"/>
      <c r="Q8" s="569"/>
    </row>
    <row r="9" spans="1:17" s="253" customFormat="1" ht="11.25">
      <c r="A9" s="562"/>
      <c r="B9" s="562"/>
      <c r="C9" s="559"/>
      <c r="D9" s="557"/>
      <c r="E9" s="557"/>
      <c r="F9" s="576" t="s">
        <v>124</v>
      </c>
      <c r="G9" s="577" t="s">
        <v>125</v>
      </c>
      <c r="H9" s="564" t="s">
        <v>133</v>
      </c>
      <c r="I9" s="565"/>
      <c r="J9" s="565"/>
      <c r="K9" s="565"/>
      <c r="L9" s="565"/>
      <c r="M9" s="565"/>
      <c r="N9" s="565"/>
      <c r="O9" s="565"/>
      <c r="P9" s="565"/>
      <c r="Q9" s="566"/>
    </row>
    <row r="10" spans="1:17" s="253" customFormat="1" ht="9.75">
      <c r="A10" s="562"/>
      <c r="B10" s="562"/>
      <c r="C10" s="559"/>
      <c r="D10" s="557"/>
      <c r="E10" s="557"/>
      <c r="F10" s="557"/>
      <c r="G10" s="557"/>
      <c r="H10" s="557" t="s">
        <v>382</v>
      </c>
      <c r="I10" s="581" t="s">
        <v>94</v>
      </c>
      <c r="J10" s="582"/>
      <c r="K10" s="582"/>
      <c r="L10" s="582"/>
      <c r="M10" s="582"/>
      <c r="N10" s="582"/>
      <c r="O10" s="582"/>
      <c r="P10" s="582"/>
      <c r="Q10" s="583"/>
    </row>
    <row r="11" spans="1:17" s="253" customFormat="1" ht="11.25" customHeight="1">
      <c r="A11" s="562"/>
      <c r="B11" s="562"/>
      <c r="C11" s="559"/>
      <c r="D11" s="557"/>
      <c r="E11" s="557"/>
      <c r="F11" s="557"/>
      <c r="G11" s="557"/>
      <c r="H11" s="557"/>
      <c r="I11" s="575" t="s">
        <v>130</v>
      </c>
      <c r="J11" s="573"/>
      <c r="K11" s="573"/>
      <c r="L11" s="574"/>
      <c r="M11" s="575" t="s">
        <v>125</v>
      </c>
      <c r="N11" s="573"/>
      <c r="O11" s="573"/>
      <c r="P11" s="573"/>
      <c r="Q11" s="574"/>
    </row>
    <row r="12" spans="1:17" s="253" customFormat="1" ht="11.25">
      <c r="A12" s="562"/>
      <c r="B12" s="562"/>
      <c r="C12" s="559"/>
      <c r="D12" s="557"/>
      <c r="E12" s="557"/>
      <c r="F12" s="557"/>
      <c r="G12" s="557"/>
      <c r="H12" s="557"/>
      <c r="I12" s="576" t="s">
        <v>383</v>
      </c>
      <c r="J12" s="575" t="s">
        <v>129</v>
      </c>
      <c r="K12" s="573"/>
      <c r="L12" s="574"/>
      <c r="M12" s="576" t="s">
        <v>384</v>
      </c>
      <c r="N12" s="573" t="s">
        <v>129</v>
      </c>
      <c r="O12" s="573"/>
      <c r="P12" s="573"/>
      <c r="Q12" s="574"/>
    </row>
    <row r="13" spans="1:17" s="253" customFormat="1" ht="42.75" customHeight="1">
      <c r="A13" s="563"/>
      <c r="B13" s="563"/>
      <c r="C13" s="560"/>
      <c r="D13" s="558"/>
      <c r="E13" s="558"/>
      <c r="F13" s="558"/>
      <c r="G13" s="558"/>
      <c r="H13" s="558"/>
      <c r="I13" s="558"/>
      <c r="J13" s="92" t="s">
        <v>126</v>
      </c>
      <c r="K13" s="92" t="s">
        <v>127</v>
      </c>
      <c r="L13" s="92" t="s">
        <v>128</v>
      </c>
      <c r="M13" s="558"/>
      <c r="N13" s="89" t="s">
        <v>131</v>
      </c>
      <c r="O13" s="92" t="s">
        <v>126</v>
      </c>
      <c r="P13" s="89" t="s">
        <v>127</v>
      </c>
      <c r="Q13" s="92" t="s">
        <v>132</v>
      </c>
    </row>
    <row r="14" spans="1:17" s="253" customFormat="1" ht="9.75" customHeight="1">
      <c r="A14" s="94">
        <v>1</v>
      </c>
      <c r="B14" s="94">
        <v>2</v>
      </c>
      <c r="C14" s="94">
        <v>3</v>
      </c>
      <c r="D14" s="94">
        <v>4</v>
      </c>
      <c r="E14" s="94">
        <v>5</v>
      </c>
      <c r="F14" s="94">
        <v>6</v>
      </c>
      <c r="G14" s="94">
        <v>7</v>
      </c>
      <c r="H14" s="94">
        <v>8</v>
      </c>
      <c r="I14" s="94">
        <v>9</v>
      </c>
      <c r="J14" s="94">
        <v>10</v>
      </c>
      <c r="K14" s="94">
        <v>11</v>
      </c>
      <c r="L14" s="94">
        <v>12</v>
      </c>
      <c r="M14" s="94">
        <v>13</v>
      </c>
      <c r="N14" s="94">
        <v>14</v>
      </c>
      <c r="O14" s="94">
        <v>15</v>
      </c>
      <c r="P14" s="94">
        <v>16</v>
      </c>
      <c r="Q14" s="94">
        <v>17</v>
      </c>
    </row>
    <row r="15" spans="1:17" s="253" customFormat="1" ht="10.5">
      <c r="A15" s="256">
        <v>1</v>
      </c>
      <c r="B15" s="257" t="s">
        <v>134</v>
      </c>
      <c r="C15" s="258"/>
      <c r="D15" s="259"/>
      <c r="E15" s="258" t="s">
        <v>381</v>
      </c>
      <c r="F15" s="260">
        <v>1535586</v>
      </c>
      <c r="G15" s="261">
        <v>4606753</v>
      </c>
      <c r="H15" s="262">
        <v>2769280</v>
      </c>
      <c r="I15" s="260">
        <v>692321</v>
      </c>
      <c r="J15" s="263">
        <v>0</v>
      </c>
      <c r="K15" s="260">
        <v>0</v>
      </c>
      <c r="L15" s="263">
        <v>692321</v>
      </c>
      <c r="M15" s="260">
        <v>2076959</v>
      </c>
      <c r="N15" s="263">
        <v>0</v>
      </c>
      <c r="O15" s="260">
        <v>0</v>
      </c>
      <c r="P15" s="263">
        <v>0</v>
      </c>
      <c r="Q15" s="260">
        <v>2076959</v>
      </c>
    </row>
    <row r="16" spans="1:17" s="253" customFormat="1" ht="10.5">
      <c r="A16" s="264"/>
      <c r="B16" s="265" t="s">
        <v>135</v>
      </c>
      <c r="C16" s="584" t="s">
        <v>377</v>
      </c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585"/>
      <c r="Q16" s="586"/>
    </row>
    <row r="17" spans="1:17" s="253" customFormat="1" ht="10.5">
      <c r="A17" s="264"/>
      <c r="B17" s="265" t="s">
        <v>136</v>
      </c>
      <c r="C17" s="587">
        <v>1</v>
      </c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88"/>
    </row>
    <row r="18" spans="1:17" s="253" customFormat="1" ht="10.5">
      <c r="A18" s="264"/>
      <c r="B18" s="265" t="s">
        <v>137</v>
      </c>
      <c r="C18" s="596" t="s">
        <v>69</v>
      </c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1"/>
    </row>
    <row r="19" spans="1:17" s="253" customFormat="1" ht="10.5">
      <c r="A19" s="264"/>
      <c r="B19" s="265" t="s">
        <v>138</v>
      </c>
      <c r="C19" s="597" t="s">
        <v>361</v>
      </c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90"/>
      <c r="P19" s="590"/>
      <c r="Q19" s="591"/>
    </row>
    <row r="20" spans="1:17" s="253" customFormat="1" ht="20.25" customHeight="1">
      <c r="A20" s="266" t="s">
        <v>69</v>
      </c>
      <c r="B20" s="259" t="s">
        <v>139</v>
      </c>
      <c r="C20" s="267">
        <v>312</v>
      </c>
      <c r="D20" s="268" t="s">
        <v>378</v>
      </c>
      <c r="E20" s="260" t="s">
        <v>379</v>
      </c>
      <c r="F20" s="260">
        <v>601148</v>
      </c>
      <c r="G20" s="260">
        <v>1803444</v>
      </c>
      <c r="H20" s="260">
        <v>899982</v>
      </c>
      <c r="I20" s="260">
        <v>224996</v>
      </c>
      <c r="J20" s="260">
        <v>0</v>
      </c>
      <c r="K20" s="260">
        <v>0</v>
      </c>
      <c r="L20" s="260">
        <v>224996</v>
      </c>
      <c r="M20" s="260">
        <v>674986</v>
      </c>
      <c r="N20" s="260"/>
      <c r="O20" s="260"/>
      <c r="P20" s="260"/>
      <c r="Q20" s="260">
        <v>674986</v>
      </c>
    </row>
    <row r="21" spans="1:17" s="253" customFormat="1" ht="10.5">
      <c r="A21" s="264"/>
      <c r="B21" s="265" t="s">
        <v>140</v>
      </c>
      <c r="C21" s="269"/>
      <c r="D21" s="265"/>
      <c r="E21" s="260">
        <v>1504610</v>
      </c>
      <c r="F21" s="260">
        <v>376152</v>
      </c>
      <c r="G21" s="260">
        <v>1128458</v>
      </c>
      <c r="H21" s="270"/>
      <c r="I21" s="265"/>
      <c r="J21" s="271"/>
      <c r="K21" s="265"/>
      <c r="L21" s="271"/>
      <c r="M21" s="265"/>
      <c r="N21" s="271"/>
      <c r="O21" s="265"/>
      <c r="P21" s="271"/>
      <c r="Q21" s="265"/>
    </row>
    <row r="22" spans="1:17" s="253" customFormat="1" ht="10.5">
      <c r="A22" s="264"/>
      <c r="B22" s="265" t="s">
        <v>133</v>
      </c>
      <c r="C22" s="271"/>
      <c r="D22" s="265"/>
      <c r="E22" s="260">
        <v>899982</v>
      </c>
      <c r="F22" s="260">
        <v>224996</v>
      </c>
      <c r="G22" s="260">
        <v>674986</v>
      </c>
      <c r="H22" s="270"/>
      <c r="I22" s="265"/>
      <c r="J22" s="271"/>
      <c r="K22" s="265"/>
      <c r="L22" s="271"/>
      <c r="M22" s="265"/>
      <c r="N22" s="271"/>
      <c r="O22" s="265"/>
      <c r="P22" s="271"/>
      <c r="Q22" s="265"/>
    </row>
    <row r="23" spans="1:17" s="253" customFormat="1" ht="10.5">
      <c r="A23" s="264"/>
      <c r="B23" s="265" t="s">
        <v>105</v>
      </c>
      <c r="C23" s="271"/>
      <c r="D23" s="265"/>
      <c r="E23" s="260">
        <v>0</v>
      </c>
      <c r="F23" s="260">
        <v>0</v>
      </c>
      <c r="G23" s="260">
        <v>0</v>
      </c>
      <c r="H23" s="270"/>
      <c r="I23" s="265"/>
      <c r="J23" s="271"/>
      <c r="K23" s="265"/>
      <c r="L23" s="271"/>
      <c r="M23" s="265"/>
      <c r="N23" s="271"/>
      <c r="O23" s="265"/>
      <c r="P23" s="271"/>
      <c r="Q23" s="265"/>
    </row>
    <row r="24" spans="1:17" s="253" customFormat="1" ht="10.5">
      <c r="A24" s="272"/>
      <c r="B24" s="273" t="s">
        <v>106</v>
      </c>
      <c r="C24" s="274"/>
      <c r="D24" s="273"/>
      <c r="E24" s="260">
        <v>0</v>
      </c>
      <c r="F24" s="260">
        <v>0</v>
      </c>
      <c r="G24" s="260">
        <v>0</v>
      </c>
      <c r="H24" s="275"/>
      <c r="I24" s="273"/>
      <c r="J24" s="274"/>
      <c r="K24" s="273"/>
      <c r="L24" s="274"/>
      <c r="M24" s="273"/>
      <c r="N24" s="274"/>
      <c r="O24" s="273"/>
      <c r="P24" s="274"/>
      <c r="Q24" s="273"/>
    </row>
    <row r="25" spans="1:17" s="253" customFormat="1" ht="10.5">
      <c r="A25" s="264"/>
      <c r="B25" s="265" t="s">
        <v>135</v>
      </c>
      <c r="C25" s="589" t="s">
        <v>377</v>
      </c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  <c r="Q25" s="591"/>
    </row>
    <row r="26" spans="1:17" s="253" customFormat="1" ht="10.5">
      <c r="A26" s="264"/>
      <c r="B26" s="265" t="s">
        <v>136</v>
      </c>
      <c r="C26" s="592">
        <v>1</v>
      </c>
      <c r="D26" s="556"/>
      <c r="E26" s="556"/>
      <c r="F26" s="556"/>
      <c r="G26" s="556"/>
      <c r="H26" s="556"/>
      <c r="I26" s="556"/>
      <c r="J26" s="556"/>
      <c r="K26" s="556"/>
      <c r="L26" s="556"/>
      <c r="M26" s="556"/>
      <c r="N26" s="556"/>
      <c r="O26" s="556"/>
      <c r="P26" s="556"/>
      <c r="Q26" s="588"/>
    </row>
    <row r="27" spans="1:17" s="253" customFormat="1" ht="10.5">
      <c r="A27" s="264"/>
      <c r="B27" s="265" t="s">
        <v>137</v>
      </c>
      <c r="C27" s="589" t="s">
        <v>69</v>
      </c>
      <c r="D27" s="590"/>
      <c r="E27" s="590"/>
      <c r="F27" s="590"/>
      <c r="G27" s="590"/>
      <c r="H27" s="590"/>
      <c r="I27" s="590"/>
      <c r="J27" s="590"/>
      <c r="K27" s="590"/>
      <c r="L27" s="590"/>
      <c r="M27" s="590"/>
      <c r="N27" s="590"/>
      <c r="O27" s="590"/>
      <c r="P27" s="590"/>
      <c r="Q27" s="591"/>
    </row>
    <row r="28" spans="1:17" s="253" customFormat="1" ht="10.5">
      <c r="A28" s="264"/>
      <c r="B28" s="265" t="s">
        <v>138</v>
      </c>
      <c r="C28" s="593" t="s">
        <v>362</v>
      </c>
      <c r="D28" s="594"/>
      <c r="E28" s="594"/>
      <c r="F28" s="594"/>
      <c r="G28" s="594"/>
      <c r="H28" s="594"/>
      <c r="I28" s="594"/>
      <c r="J28" s="594"/>
      <c r="K28" s="594"/>
      <c r="L28" s="594"/>
      <c r="M28" s="594"/>
      <c r="N28" s="594"/>
      <c r="O28" s="594"/>
      <c r="P28" s="594"/>
      <c r="Q28" s="595"/>
    </row>
    <row r="29" spans="1:17" s="253" customFormat="1" ht="18" customHeight="1">
      <c r="A29" s="256" t="s">
        <v>70</v>
      </c>
      <c r="B29" s="259" t="s">
        <v>139</v>
      </c>
      <c r="C29" s="258">
        <v>312</v>
      </c>
      <c r="D29" s="268" t="s">
        <v>378</v>
      </c>
      <c r="E29" s="258" t="s">
        <v>380</v>
      </c>
      <c r="F29" s="260">
        <v>934438</v>
      </c>
      <c r="G29" s="261">
        <v>2803309</v>
      </c>
      <c r="H29" s="262">
        <v>1869298</v>
      </c>
      <c r="I29" s="260">
        <v>467325</v>
      </c>
      <c r="J29" s="263">
        <v>0</v>
      </c>
      <c r="K29" s="260">
        <v>0</v>
      </c>
      <c r="L29" s="263">
        <v>467325</v>
      </c>
      <c r="M29" s="260">
        <v>1401973</v>
      </c>
      <c r="N29" s="263">
        <v>0</v>
      </c>
      <c r="O29" s="260">
        <v>0</v>
      </c>
      <c r="P29" s="263">
        <v>0</v>
      </c>
      <c r="Q29" s="260">
        <v>1401973</v>
      </c>
    </row>
    <row r="30" spans="1:17" s="253" customFormat="1" ht="10.5">
      <c r="A30" s="264"/>
      <c r="B30" s="265" t="s">
        <v>140</v>
      </c>
      <c r="C30" s="271"/>
      <c r="D30" s="265"/>
      <c r="E30" s="260">
        <v>1868449</v>
      </c>
      <c r="F30" s="260">
        <v>467113</v>
      </c>
      <c r="G30" s="260">
        <v>1401336</v>
      </c>
      <c r="H30" s="270"/>
      <c r="I30" s="265"/>
      <c r="J30" s="271"/>
      <c r="K30" s="265"/>
      <c r="L30" s="271"/>
      <c r="M30" s="265"/>
      <c r="N30" s="271"/>
      <c r="O30" s="265"/>
      <c r="P30" s="271"/>
      <c r="Q30" s="265"/>
    </row>
    <row r="31" spans="1:17" s="253" customFormat="1" ht="10.5">
      <c r="A31" s="264"/>
      <c r="B31" s="265" t="s">
        <v>133</v>
      </c>
      <c r="C31" s="271"/>
      <c r="D31" s="265"/>
      <c r="E31" s="260">
        <v>1869298</v>
      </c>
      <c r="F31" s="260">
        <v>467325</v>
      </c>
      <c r="G31" s="260">
        <v>1401973</v>
      </c>
      <c r="H31" s="270"/>
      <c r="I31" s="265"/>
      <c r="J31" s="271"/>
      <c r="K31" s="265"/>
      <c r="L31" s="271"/>
      <c r="M31" s="265"/>
      <c r="N31" s="271"/>
      <c r="O31" s="265"/>
      <c r="P31" s="271"/>
      <c r="Q31" s="265"/>
    </row>
    <row r="32" spans="1:17" s="253" customFormat="1" ht="10.5">
      <c r="A32" s="264"/>
      <c r="B32" s="265" t="s">
        <v>105</v>
      </c>
      <c r="C32" s="271"/>
      <c r="D32" s="265"/>
      <c r="E32" s="260">
        <v>0</v>
      </c>
      <c r="F32" s="260">
        <v>0</v>
      </c>
      <c r="G32" s="260">
        <v>0</v>
      </c>
      <c r="H32" s="270"/>
      <c r="I32" s="265"/>
      <c r="J32" s="271"/>
      <c r="K32" s="265"/>
      <c r="L32" s="271"/>
      <c r="M32" s="265"/>
      <c r="N32" s="271"/>
      <c r="O32" s="265"/>
      <c r="P32" s="271"/>
      <c r="Q32" s="265"/>
    </row>
    <row r="33" spans="1:17" s="253" customFormat="1" ht="10.5">
      <c r="A33" s="272"/>
      <c r="B33" s="273" t="s">
        <v>106</v>
      </c>
      <c r="C33" s="274"/>
      <c r="D33" s="273"/>
      <c r="E33" s="260">
        <v>0</v>
      </c>
      <c r="F33" s="260">
        <v>0</v>
      </c>
      <c r="G33" s="260">
        <v>0</v>
      </c>
      <c r="H33" s="275"/>
      <c r="I33" s="273"/>
      <c r="J33" s="274"/>
      <c r="K33" s="273"/>
      <c r="L33" s="274"/>
      <c r="M33" s="273"/>
      <c r="N33" s="274"/>
      <c r="O33" s="273"/>
      <c r="P33" s="274"/>
      <c r="Q33" s="273"/>
    </row>
    <row r="34" spans="1:17" s="253" customFormat="1" ht="10.5">
      <c r="A34" s="264" t="s">
        <v>142</v>
      </c>
      <c r="B34" s="265"/>
      <c r="C34" s="271"/>
      <c r="D34" s="265"/>
      <c r="E34" s="273"/>
      <c r="F34" s="273"/>
      <c r="G34" s="273"/>
      <c r="H34" s="270"/>
      <c r="I34" s="265"/>
      <c r="J34" s="271"/>
      <c r="K34" s="265"/>
      <c r="L34" s="271"/>
      <c r="M34" s="265"/>
      <c r="N34" s="271"/>
      <c r="O34" s="265"/>
      <c r="P34" s="271"/>
      <c r="Q34" s="265"/>
    </row>
    <row r="35" spans="1:17" s="253" customFormat="1" ht="10.5">
      <c r="A35" s="256">
        <v>2</v>
      </c>
      <c r="B35" s="257" t="s">
        <v>141</v>
      </c>
      <c r="C35" s="258"/>
      <c r="D35" s="259"/>
      <c r="E35" s="263">
        <v>0</v>
      </c>
      <c r="F35" s="260">
        <v>0</v>
      </c>
      <c r="G35" s="261">
        <v>0</v>
      </c>
      <c r="H35" s="262">
        <v>0</v>
      </c>
      <c r="I35" s="260">
        <v>0</v>
      </c>
      <c r="J35" s="263">
        <v>0</v>
      </c>
      <c r="K35" s="260">
        <v>0</v>
      </c>
      <c r="L35" s="263">
        <v>0</v>
      </c>
      <c r="M35" s="260">
        <v>0</v>
      </c>
      <c r="N35" s="263">
        <v>0</v>
      </c>
      <c r="O35" s="260">
        <v>0</v>
      </c>
      <c r="P35" s="263"/>
      <c r="Q35" s="260">
        <v>0</v>
      </c>
    </row>
    <row r="36" spans="1:17" s="253" customFormat="1" ht="9" customHeight="1">
      <c r="A36" s="264"/>
      <c r="B36" s="265" t="s">
        <v>135</v>
      </c>
      <c r="C36" s="271"/>
      <c r="D36" s="265"/>
      <c r="E36" s="271"/>
      <c r="F36" s="265"/>
      <c r="G36" s="276"/>
      <c r="H36" s="270"/>
      <c r="I36" s="265"/>
      <c r="J36" s="271"/>
      <c r="K36" s="265"/>
      <c r="L36" s="271"/>
      <c r="M36" s="265"/>
      <c r="N36" s="271"/>
      <c r="O36" s="265"/>
      <c r="P36" s="271"/>
      <c r="Q36" s="265"/>
    </row>
    <row r="37" spans="1:17" s="253" customFormat="1" ht="9" customHeight="1">
      <c r="A37" s="264"/>
      <c r="B37" s="265" t="s">
        <v>136</v>
      </c>
      <c r="C37" s="271"/>
      <c r="D37" s="265"/>
      <c r="E37" s="271"/>
      <c r="F37" s="265"/>
      <c r="G37" s="276"/>
      <c r="H37" s="270"/>
      <c r="I37" s="265"/>
      <c r="J37" s="271"/>
      <c r="K37" s="265"/>
      <c r="L37" s="271"/>
      <c r="M37" s="265"/>
      <c r="N37" s="271"/>
      <c r="O37" s="265"/>
      <c r="P37" s="271"/>
      <c r="Q37" s="265"/>
    </row>
    <row r="38" spans="1:17" s="253" customFormat="1" ht="9" customHeight="1">
      <c r="A38" s="264"/>
      <c r="B38" s="265" t="s">
        <v>137</v>
      </c>
      <c r="C38" s="271"/>
      <c r="D38" s="265"/>
      <c r="E38" s="271"/>
      <c r="F38" s="265"/>
      <c r="G38" s="276"/>
      <c r="H38" s="270"/>
      <c r="I38" s="265"/>
      <c r="J38" s="271"/>
      <c r="K38" s="265"/>
      <c r="L38" s="271"/>
      <c r="M38" s="265"/>
      <c r="N38" s="271"/>
      <c r="O38" s="265"/>
      <c r="P38" s="271"/>
      <c r="Q38" s="265"/>
    </row>
    <row r="39" spans="1:17" s="253" customFormat="1" ht="9" customHeight="1">
      <c r="A39" s="264"/>
      <c r="B39" s="265" t="s">
        <v>138</v>
      </c>
      <c r="C39" s="271"/>
      <c r="D39" s="265"/>
      <c r="E39" s="271"/>
      <c r="F39" s="265"/>
      <c r="G39" s="276"/>
      <c r="H39" s="270"/>
      <c r="I39" s="265"/>
      <c r="J39" s="271"/>
      <c r="K39" s="265"/>
      <c r="L39" s="271"/>
      <c r="M39" s="265"/>
      <c r="N39" s="271"/>
      <c r="O39" s="265"/>
      <c r="P39" s="271"/>
      <c r="Q39" s="265"/>
    </row>
    <row r="40" spans="1:17" s="253" customFormat="1" ht="9" customHeight="1">
      <c r="A40" s="256" t="s">
        <v>77</v>
      </c>
      <c r="B40" s="259" t="s">
        <v>139</v>
      </c>
      <c r="C40" s="258"/>
      <c r="D40" s="259"/>
      <c r="E40" s="258"/>
      <c r="F40" s="259"/>
      <c r="G40" s="277"/>
      <c r="H40" s="278"/>
      <c r="I40" s="259"/>
      <c r="J40" s="258"/>
      <c r="K40" s="259"/>
      <c r="L40" s="258"/>
      <c r="M40" s="259"/>
      <c r="N40" s="258"/>
      <c r="O40" s="259"/>
      <c r="P40" s="258"/>
      <c r="Q40" s="259"/>
    </row>
    <row r="41" spans="1:17" s="253" customFormat="1" ht="9" customHeight="1">
      <c r="A41" s="264"/>
      <c r="B41" s="265" t="s">
        <v>140</v>
      </c>
      <c r="C41" s="271"/>
      <c r="D41" s="265"/>
      <c r="E41" s="271"/>
      <c r="F41" s="265"/>
      <c r="G41" s="276"/>
      <c r="H41" s="270"/>
      <c r="I41" s="265"/>
      <c r="J41" s="271"/>
      <c r="K41" s="265"/>
      <c r="L41" s="271"/>
      <c r="M41" s="265"/>
      <c r="N41" s="271"/>
      <c r="O41" s="265"/>
      <c r="P41" s="271"/>
      <c r="Q41" s="265"/>
    </row>
    <row r="42" spans="1:17" s="253" customFormat="1" ht="9" customHeight="1">
      <c r="A42" s="264"/>
      <c r="B42" s="265" t="s">
        <v>133</v>
      </c>
      <c r="C42" s="271"/>
      <c r="D42" s="265"/>
      <c r="E42" s="271"/>
      <c r="F42" s="265"/>
      <c r="G42" s="276"/>
      <c r="H42" s="270"/>
      <c r="I42" s="265"/>
      <c r="J42" s="271"/>
      <c r="K42" s="265"/>
      <c r="L42" s="271"/>
      <c r="M42" s="265"/>
      <c r="N42" s="271"/>
      <c r="O42" s="265"/>
      <c r="P42" s="271"/>
      <c r="Q42" s="265"/>
    </row>
    <row r="43" spans="1:17" s="253" customFormat="1" ht="9" customHeight="1">
      <c r="A43" s="264"/>
      <c r="B43" s="265" t="s">
        <v>105</v>
      </c>
      <c r="C43" s="271"/>
      <c r="D43" s="265"/>
      <c r="E43" s="271"/>
      <c r="F43" s="265"/>
      <c r="G43" s="276"/>
      <c r="H43" s="270"/>
      <c r="I43" s="265"/>
      <c r="J43" s="271"/>
      <c r="K43" s="265"/>
      <c r="L43" s="271"/>
      <c r="M43" s="265"/>
      <c r="N43" s="271"/>
      <c r="O43" s="265"/>
      <c r="P43" s="271"/>
      <c r="Q43" s="265"/>
    </row>
    <row r="44" spans="1:17" s="253" customFormat="1" ht="9" customHeight="1">
      <c r="A44" s="264"/>
      <c r="B44" s="265" t="s">
        <v>106</v>
      </c>
      <c r="C44" s="271"/>
      <c r="D44" s="265"/>
      <c r="E44" s="271"/>
      <c r="F44" s="265"/>
      <c r="G44" s="276"/>
      <c r="H44" s="270"/>
      <c r="I44" s="265"/>
      <c r="J44" s="271"/>
      <c r="K44" s="265"/>
      <c r="L44" s="271"/>
      <c r="M44" s="265"/>
      <c r="N44" s="271"/>
      <c r="O44" s="265"/>
      <c r="P44" s="271"/>
      <c r="Q44" s="265"/>
    </row>
    <row r="45" spans="1:17" s="253" customFormat="1" ht="9" customHeight="1">
      <c r="A45" s="272" t="s">
        <v>227</v>
      </c>
      <c r="B45" s="273"/>
      <c r="C45" s="274"/>
      <c r="D45" s="273"/>
      <c r="E45" s="274"/>
      <c r="F45" s="273"/>
      <c r="G45" s="279"/>
      <c r="H45" s="275"/>
      <c r="I45" s="273"/>
      <c r="J45" s="274"/>
      <c r="K45" s="273"/>
      <c r="L45" s="274"/>
      <c r="M45" s="273"/>
      <c r="N45" s="274"/>
      <c r="O45" s="273"/>
      <c r="P45" s="274"/>
      <c r="Q45" s="273"/>
    </row>
    <row r="46" spans="1:17" s="253" customFormat="1" ht="10.5">
      <c r="A46" s="578" t="s">
        <v>228</v>
      </c>
      <c r="B46" s="579"/>
      <c r="C46" s="579"/>
      <c r="D46" s="580"/>
      <c r="E46" s="280">
        <v>6541536</v>
      </c>
      <c r="F46" s="280">
        <f aca="true" t="shared" si="0" ref="F46:Q46">F15+F35</f>
        <v>1535586</v>
      </c>
      <c r="G46" s="280">
        <f t="shared" si="0"/>
        <v>4606753</v>
      </c>
      <c r="H46" s="280">
        <f t="shared" si="0"/>
        <v>2769280</v>
      </c>
      <c r="I46" s="280">
        <f t="shared" si="0"/>
        <v>692321</v>
      </c>
      <c r="J46" s="280">
        <f t="shared" si="0"/>
        <v>0</v>
      </c>
      <c r="K46" s="280">
        <f t="shared" si="0"/>
        <v>0</v>
      </c>
      <c r="L46" s="280">
        <f t="shared" si="0"/>
        <v>692321</v>
      </c>
      <c r="M46" s="280">
        <f t="shared" si="0"/>
        <v>2076959</v>
      </c>
      <c r="N46" s="280">
        <f t="shared" si="0"/>
        <v>0</v>
      </c>
      <c r="O46" s="280">
        <f t="shared" si="0"/>
        <v>0</v>
      </c>
      <c r="P46" s="280">
        <f t="shared" si="0"/>
        <v>0</v>
      </c>
      <c r="Q46" s="280">
        <f t="shared" si="0"/>
        <v>2076959</v>
      </c>
    </row>
    <row r="47" s="253" customFormat="1" ht="5.25" customHeight="1">
      <c r="A47" s="281"/>
    </row>
    <row r="48" spans="1:14" s="253" customFormat="1" ht="9.75">
      <c r="A48" s="556" t="s">
        <v>143</v>
      </c>
      <c r="B48" s="556"/>
      <c r="C48" s="556"/>
      <c r="D48" s="556"/>
      <c r="E48" s="556"/>
      <c r="F48" s="556"/>
      <c r="G48" s="556"/>
      <c r="H48" s="556"/>
      <c r="I48" s="556"/>
      <c r="J48" s="556"/>
      <c r="K48" s="556"/>
      <c r="L48" s="556"/>
      <c r="M48" s="556"/>
      <c r="N48" s="556"/>
    </row>
    <row r="49" spans="1:9" s="253" customFormat="1" ht="9.75">
      <c r="A49" s="556" t="s">
        <v>144</v>
      </c>
      <c r="B49" s="556"/>
      <c r="C49" s="556"/>
      <c r="D49" s="556"/>
      <c r="E49" s="556"/>
      <c r="F49" s="556"/>
      <c r="G49" s="556"/>
      <c r="H49" s="556"/>
      <c r="I49" s="556"/>
    </row>
  </sheetData>
  <mergeCells count="30">
    <mergeCell ref="C18:Q18"/>
    <mergeCell ref="C19:Q19"/>
    <mergeCell ref="A46:D46"/>
    <mergeCell ref="I10:Q10"/>
    <mergeCell ref="E8:E13"/>
    <mergeCell ref="M11:Q11"/>
    <mergeCell ref="C16:Q16"/>
    <mergeCell ref="C17:Q17"/>
    <mergeCell ref="C25:Q25"/>
    <mergeCell ref="C26:Q26"/>
    <mergeCell ref="C27:Q27"/>
    <mergeCell ref="C28:Q28"/>
    <mergeCell ref="B6:O6"/>
    <mergeCell ref="N12:Q12"/>
    <mergeCell ref="I11:L11"/>
    <mergeCell ref="I12:I13"/>
    <mergeCell ref="J12:L12"/>
    <mergeCell ref="M12:M13"/>
    <mergeCell ref="G9:G13"/>
    <mergeCell ref="F9:F13"/>
    <mergeCell ref="A48:N48"/>
    <mergeCell ref="D8:D13"/>
    <mergeCell ref="C8:C13"/>
    <mergeCell ref="A49:I49"/>
    <mergeCell ref="B8:B13"/>
    <mergeCell ref="A8:A13"/>
    <mergeCell ref="H10:H13"/>
    <mergeCell ref="H9:Q9"/>
    <mergeCell ref="H8:Q8"/>
    <mergeCell ref="F8:G8"/>
  </mergeCells>
  <printOptions/>
  <pageMargins left="0.7086614173228347" right="0.11811023622047245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G37"/>
    </sheetView>
  </sheetViews>
  <sheetFormatPr defaultColWidth="9.00390625" defaultRowHeight="12.75"/>
  <cols>
    <col min="1" max="1" width="4.25390625" style="1" customWidth="1"/>
    <col min="2" max="2" width="10.875" style="1" customWidth="1"/>
    <col min="3" max="3" width="16.75390625" style="1" customWidth="1"/>
    <col min="4" max="4" width="19.625" style="1" customWidth="1"/>
    <col min="5" max="5" width="3.125" style="1" hidden="1" customWidth="1"/>
    <col min="6" max="6" width="14.125" style="1" customWidth="1"/>
    <col min="7" max="7" width="26.00390625" style="1" customWidth="1"/>
    <col min="8" max="8" width="13.375" style="1" customWidth="1"/>
    <col min="9" max="16384" width="9.125" style="1" customWidth="1"/>
  </cols>
  <sheetData>
    <row r="1" spans="5:9" ht="12.75" customHeight="1">
      <c r="E1" s="57" t="s">
        <v>74</v>
      </c>
      <c r="F1" s="57"/>
      <c r="G1" s="27" t="s">
        <v>92</v>
      </c>
      <c r="H1" s="28"/>
      <c r="I1" s="28"/>
    </row>
    <row r="2" spans="2:9" ht="12.75" customHeight="1">
      <c r="B2" s="12"/>
      <c r="E2" s="50" t="s">
        <v>76</v>
      </c>
      <c r="F2" s="50"/>
      <c r="G2" s="50" t="s">
        <v>521</v>
      </c>
      <c r="H2" s="50"/>
      <c r="I2" s="50"/>
    </row>
    <row r="3" spans="3:9" ht="12.75" customHeight="1">
      <c r="C3" s="13"/>
      <c r="E3" s="50" t="s">
        <v>68</v>
      </c>
      <c r="F3" s="50"/>
      <c r="G3" s="70" t="s">
        <v>68</v>
      </c>
      <c r="H3" s="50"/>
      <c r="I3" s="50"/>
    </row>
    <row r="4" spans="5:9" ht="12.75" customHeight="1">
      <c r="E4" s="57" t="s">
        <v>73</v>
      </c>
      <c r="F4" s="57"/>
      <c r="G4" s="57" t="s">
        <v>73</v>
      </c>
      <c r="H4" s="57"/>
      <c r="I4" s="57"/>
    </row>
    <row r="5" spans="5:9" ht="12.75" customHeight="1">
      <c r="E5" s="57"/>
      <c r="F5" s="57"/>
      <c r="G5" s="57"/>
      <c r="H5" s="57"/>
      <c r="I5" s="57"/>
    </row>
    <row r="6" spans="5:7" ht="8.25" customHeight="1">
      <c r="E6" s="25"/>
      <c r="F6" s="25"/>
      <c r="G6" s="25"/>
    </row>
    <row r="7" spans="2:7" ht="22.5" customHeight="1">
      <c r="B7" s="618" t="s">
        <v>504</v>
      </c>
      <c r="C7" s="618"/>
      <c r="D7" s="618"/>
      <c r="E7" s="618"/>
      <c r="F7" s="618"/>
      <c r="G7" s="618"/>
    </row>
    <row r="8" spans="2:7" ht="19.5" customHeight="1">
      <c r="B8" s="75"/>
      <c r="C8" s="75"/>
      <c r="D8" s="75"/>
      <c r="E8" s="75"/>
      <c r="F8" s="75"/>
      <c r="G8" s="75"/>
    </row>
    <row r="9" spans="3:7" ht="12" customHeight="1">
      <c r="C9" s="34"/>
      <c r="D9" s="34"/>
      <c r="E9" s="34"/>
      <c r="F9" s="34"/>
      <c r="G9" s="114" t="s">
        <v>1</v>
      </c>
    </row>
    <row r="10" spans="1:7" s="5" customFormat="1" ht="36.75" customHeight="1">
      <c r="A10" s="122" t="s">
        <v>0</v>
      </c>
      <c r="B10" s="499" t="s">
        <v>15</v>
      </c>
      <c r="C10" s="499"/>
      <c r="D10" s="499"/>
      <c r="E10" s="499"/>
      <c r="F10" s="43" t="s">
        <v>174</v>
      </c>
      <c r="G10" s="106" t="s">
        <v>16</v>
      </c>
    </row>
    <row r="11" spans="1:7" s="36" customFormat="1" ht="9.75" customHeight="1">
      <c r="A11" s="97">
        <v>1</v>
      </c>
      <c r="B11" s="620">
        <v>2</v>
      </c>
      <c r="C11" s="621"/>
      <c r="D11" s="621"/>
      <c r="E11" s="98"/>
      <c r="F11" s="97">
        <v>3</v>
      </c>
      <c r="G11" s="97">
        <v>4</v>
      </c>
    </row>
    <row r="12" spans="1:7" s="5" customFormat="1" ht="19.5" customHeight="1">
      <c r="A12" s="611" t="s">
        <v>175</v>
      </c>
      <c r="B12" s="612"/>
      <c r="C12" s="612"/>
      <c r="D12" s="612"/>
      <c r="E12" s="613"/>
      <c r="F12" s="123"/>
      <c r="G12" s="204">
        <f>G13+G14+G15+G16+G17+G22+G23+G24+G25+G26</f>
        <v>0</v>
      </c>
    </row>
    <row r="13" spans="1:7" ht="17.25" customHeight="1">
      <c r="A13" s="62" t="s">
        <v>17</v>
      </c>
      <c r="B13" s="619" t="s">
        <v>145</v>
      </c>
      <c r="C13" s="619"/>
      <c r="D13" s="619"/>
      <c r="E13" s="619"/>
      <c r="F13" s="99" t="s">
        <v>177</v>
      </c>
      <c r="G13" s="100"/>
    </row>
    <row r="14" spans="1:7" ht="17.25" customHeight="1">
      <c r="A14" s="63" t="s">
        <v>18</v>
      </c>
      <c r="B14" s="622" t="s">
        <v>146</v>
      </c>
      <c r="C14" s="623"/>
      <c r="D14" s="623"/>
      <c r="E14" s="64"/>
      <c r="F14" s="104" t="s">
        <v>177</v>
      </c>
      <c r="G14" s="61"/>
    </row>
    <row r="15" spans="1:7" ht="30.75" customHeight="1">
      <c r="A15" s="65" t="s">
        <v>19</v>
      </c>
      <c r="B15" s="607" t="s">
        <v>147</v>
      </c>
      <c r="C15" s="608"/>
      <c r="D15" s="608"/>
      <c r="E15" s="608"/>
      <c r="F15" s="104" t="s">
        <v>178</v>
      </c>
      <c r="G15" s="61"/>
    </row>
    <row r="16" spans="1:7" ht="17.25" customHeight="1">
      <c r="A16" s="65" t="s">
        <v>20</v>
      </c>
      <c r="B16" s="607" t="s">
        <v>148</v>
      </c>
      <c r="C16" s="608"/>
      <c r="D16" s="608"/>
      <c r="E16" s="608"/>
      <c r="F16" s="104" t="s">
        <v>179</v>
      </c>
      <c r="G16" s="124"/>
    </row>
    <row r="17" spans="1:7" ht="17.25" customHeight="1">
      <c r="A17" s="65" t="s">
        <v>21</v>
      </c>
      <c r="B17" s="614" t="s">
        <v>149</v>
      </c>
      <c r="C17" s="615"/>
      <c r="D17" s="615"/>
      <c r="E17" s="615"/>
      <c r="F17" s="115" t="s">
        <v>221</v>
      </c>
      <c r="G17" s="124"/>
    </row>
    <row r="18" spans="1:7" ht="17.25" customHeight="1">
      <c r="A18" s="65" t="s">
        <v>152</v>
      </c>
      <c r="B18" s="614" t="s">
        <v>150</v>
      </c>
      <c r="C18" s="615"/>
      <c r="D18" s="615"/>
      <c r="E18" s="615"/>
      <c r="F18" s="104" t="s">
        <v>180</v>
      </c>
      <c r="G18" s="124"/>
    </row>
    <row r="19" spans="1:7" ht="17.25" customHeight="1">
      <c r="A19" s="65" t="s">
        <v>153</v>
      </c>
      <c r="B19" s="614" t="s">
        <v>151</v>
      </c>
      <c r="C19" s="615"/>
      <c r="D19" s="615"/>
      <c r="E19" s="615"/>
      <c r="F19" s="104" t="s">
        <v>181</v>
      </c>
      <c r="G19" s="124"/>
    </row>
    <row r="20" spans="1:7" ht="48" customHeight="1">
      <c r="A20" s="65" t="s">
        <v>154</v>
      </c>
      <c r="B20" s="614" t="s">
        <v>155</v>
      </c>
      <c r="C20" s="615"/>
      <c r="D20" s="615"/>
      <c r="E20" s="82"/>
      <c r="F20" s="104" t="s">
        <v>182</v>
      </c>
      <c r="G20" s="124"/>
    </row>
    <row r="21" spans="1:7" ht="17.25" customHeight="1">
      <c r="A21" s="65" t="s">
        <v>156</v>
      </c>
      <c r="B21" s="607" t="s">
        <v>157</v>
      </c>
      <c r="C21" s="608"/>
      <c r="D21" s="608"/>
      <c r="E21" s="83"/>
      <c r="F21" s="104" t="s">
        <v>183</v>
      </c>
      <c r="G21" s="124"/>
    </row>
    <row r="22" spans="1:7" ht="20.25" customHeight="1">
      <c r="A22" s="65" t="s">
        <v>22</v>
      </c>
      <c r="B22" s="607" t="s">
        <v>158</v>
      </c>
      <c r="C22" s="608"/>
      <c r="D22" s="608"/>
      <c r="E22" s="608"/>
      <c r="F22" s="104" t="s">
        <v>184</v>
      </c>
      <c r="G22" s="61"/>
    </row>
    <row r="23" spans="1:7" ht="19.5" customHeight="1">
      <c r="A23" s="63" t="s">
        <v>78</v>
      </c>
      <c r="B23" s="614" t="s">
        <v>159</v>
      </c>
      <c r="C23" s="615"/>
      <c r="D23" s="615"/>
      <c r="E23" s="615"/>
      <c r="F23" s="104" t="s">
        <v>185</v>
      </c>
      <c r="G23" s="101"/>
    </row>
    <row r="24" spans="1:7" ht="19.5" customHeight="1">
      <c r="A24" s="63" t="s">
        <v>160</v>
      </c>
      <c r="B24" s="614" t="s">
        <v>161</v>
      </c>
      <c r="C24" s="615"/>
      <c r="D24" s="615"/>
      <c r="E24" s="82"/>
      <c r="F24" s="104" t="s">
        <v>186</v>
      </c>
      <c r="G24" s="101"/>
    </row>
    <row r="25" spans="1:7" ht="19.5" customHeight="1">
      <c r="A25" s="63" t="s">
        <v>163</v>
      </c>
      <c r="B25" s="615" t="s">
        <v>162</v>
      </c>
      <c r="C25" s="615"/>
      <c r="D25" s="615"/>
      <c r="E25" s="615"/>
      <c r="F25" s="104" t="s">
        <v>187</v>
      </c>
      <c r="G25" s="101"/>
    </row>
    <row r="26" spans="1:7" ht="17.25" customHeight="1">
      <c r="A26" s="95" t="s">
        <v>164</v>
      </c>
      <c r="B26" s="616" t="s">
        <v>165</v>
      </c>
      <c r="C26" s="617"/>
      <c r="D26" s="617"/>
      <c r="E26" s="617"/>
      <c r="F26" s="105" t="s">
        <v>188</v>
      </c>
      <c r="G26" s="102"/>
    </row>
    <row r="27" spans="1:7" s="6" customFormat="1" ht="19.5" customHeight="1">
      <c r="A27" s="611" t="s">
        <v>176</v>
      </c>
      <c r="B27" s="612"/>
      <c r="C27" s="612"/>
      <c r="D27" s="612"/>
      <c r="E27" s="613"/>
      <c r="F27" s="103"/>
      <c r="G27" s="20">
        <f>SUM(G28:G35)</f>
        <v>1797552</v>
      </c>
    </row>
    <row r="28" spans="1:7" ht="18" customHeight="1">
      <c r="A28" s="66" t="s">
        <v>17</v>
      </c>
      <c r="B28" s="601" t="s">
        <v>166</v>
      </c>
      <c r="C28" s="602"/>
      <c r="D28" s="602"/>
      <c r="E28" s="602"/>
      <c r="F28" s="99" t="s">
        <v>189</v>
      </c>
      <c r="G28" s="38">
        <v>1797552</v>
      </c>
    </row>
    <row r="29" spans="1:7" ht="15.75" customHeight="1">
      <c r="A29" s="67" t="s">
        <v>18</v>
      </c>
      <c r="B29" s="609" t="s">
        <v>167</v>
      </c>
      <c r="C29" s="610"/>
      <c r="D29" s="610"/>
      <c r="E29" s="68"/>
      <c r="F29" s="104" t="s">
        <v>189</v>
      </c>
      <c r="G29" s="33"/>
    </row>
    <row r="30" spans="1:7" ht="46.5" customHeight="1">
      <c r="A30" s="96" t="s">
        <v>19</v>
      </c>
      <c r="B30" s="607" t="s">
        <v>168</v>
      </c>
      <c r="C30" s="608"/>
      <c r="D30" s="608"/>
      <c r="E30" s="608"/>
      <c r="F30" s="104" t="s">
        <v>190</v>
      </c>
      <c r="G30" s="16"/>
    </row>
    <row r="31" spans="1:7" ht="19.5" customHeight="1">
      <c r="A31" s="67" t="s">
        <v>20</v>
      </c>
      <c r="B31" s="603" t="s">
        <v>169</v>
      </c>
      <c r="C31" s="604"/>
      <c r="D31" s="604"/>
      <c r="E31" s="604"/>
      <c r="F31" s="104" t="s">
        <v>191</v>
      </c>
      <c r="G31" s="16"/>
    </row>
    <row r="32" spans="1:7" ht="19.5" customHeight="1">
      <c r="A32" s="67" t="s">
        <v>21</v>
      </c>
      <c r="B32" s="605" t="s">
        <v>170</v>
      </c>
      <c r="C32" s="606"/>
      <c r="D32" s="606"/>
      <c r="E32" s="606"/>
      <c r="F32" s="104" t="s">
        <v>188</v>
      </c>
      <c r="G32" s="16"/>
    </row>
    <row r="33" spans="1:7" ht="19.5" customHeight="1">
      <c r="A33" s="67" t="s">
        <v>22</v>
      </c>
      <c r="B33" s="80" t="s">
        <v>171</v>
      </c>
      <c r="C33" s="81"/>
      <c r="D33" s="81"/>
      <c r="E33" s="81"/>
      <c r="F33" s="104" t="s">
        <v>192</v>
      </c>
      <c r="G33" s="16"/>
    </row>
    <row r="34" spans="1:7" ht="19.5" customHeight="1">
      <c r="A34" s="67" t="s">
        <v>78</v>
      </c>
      <c r="B34" s="605" t="s">
        <v>172</v>
      </c>
      <c r="C34" s="606"/>
      <c r="D34" s="606"/>
      <c r="E34" s="81"/>
      <c r="F34" s="104" t="s">
        <v>193</v>
      </c>
      <c r="G34" s="16"/>
    </row>
    <row r="35" spans="1:7" ht="19.5" customHeight="1">
      <c r="A35" s="69" t="s">
        <v>160</v>
      </c>
      <c r="B35" s="599" t="s">
        <v>173</v>
      </c>
      <c r="C35" s="600"/>
      <c r="D35" s="600"/>
      <c r="E35" s="600"/>
      <c r="F35" s="105" t="s">
        <v>194</v>
      </c>
      <c r="G35" s="17"/>
    </row>
    <row r="37" spans="1:7" ht="22.5" customHeight="1">
      <c r="A37" s="598" t="s">
        <v>195</v>
      </c>
      <c r="B37" s="598"/>
      <c r="C37" s="598"/>
      <c r="D37" s="598"/>
      <c r="E37" s="598"/>
      <c r="F37" s="598"/>
      <c r="G37" s="598"/>
    </row>
    <row r="38" ht="15.75">
      <c r="G38" s="4"/>
    </row>
    <row r="41" ht="18.75">
      <c r="A41" s="11"/>
    </row>
    <row r="42" ht="18.75">
      <c r="A42" s="11"/>
    </row>
  </sheetData>
  <mergeCells count="27">
    <mergeCell ref="B7:G7"/>
    <mergeCell ref="B15:E15"/>
    <mergeCell ref="B10:E10"/>
    <mergeCell ref="B13:E13"/>
    <mergeCell ref="B11:D11"/>
    <mergeCell ref="A12:E12"/>
    <mergeCell ref="B14:D14"/>
    <mergeCell ref="B16:E16"/>
    <mergeCell ref="B22:E22"/>
    <mergeCell ref="B23:E23"/>
    <mergeCell ref="B17:E17"/>
    <mergeCell ref="B19:E19"/>
    <mergeCell ref="B18:E18"/>
    <mergeCell ref="A27:E27"/>
    <mergeCell ref="B20:D20"/>
    <mergeCell ref="B21:D21"/>
    <mergeCell ref="B24:D24"/>
    <mergeCell ref="B25:E25"/>
    <mergeCell ref="B26:E26"/>
    <mergeCell ref="A37:G37"/>
    <mergeCell ref="B35:E35"/>
    <mergeCell ref="B28:E28"/>
    <mergeCell ref="B31:E31"/>
    <mergeCell ref="B34:D34"/>
    <mergeCell ref="B32:E32"/>
    <mergeCell ref="B30:E30"/>
    <mergeCell ref="B29:D29"/>
  </mergeCells>
  <printOptions/>
  <pageMargins left="0.7874015748031497" right="0.3937007874015748" top="0.3937007874015748" bottom="0.3937007874015748" header="0.3937007874015748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:J47"/>
    </sheetView>
  </sheetViews>
  <sheetFormatPr defaultColWidth="9.00390625" defaultRowHeight="12.75"/>
  <cols>
    <col min="1" max="1" width="5.125" style="209" customWidth="1"/>
    <col min="2" max="2" width="6.75390625" style="209" customWidth="1"/>
    <col min="3" max="3" width="6.125" style="209" customWidth="1"/>
    <col min="4" max="4" width="13.125" style="0" bestFit="1" customWidth="1"/>
    <col min="5" max="5" width="13.125" style="0" customWidth="1"/>
    <col min="6" max="6" width="13.00390625" style="0" customWidth="1"/>
    <col min="7" max="7" width="12.75390625" style="0" customWidth="1"/>
    <col min="8" max="8" width="11.125" style="0" customWidth="1"/>
    <col min="10" max="10" width="13.25390625" style="0" customWidth="1"/>
  </cols>
  <sheetData>
    <row r="1" spans="1:10" ht="12" customHeight="1">
      <c r="A1" s="205"/>
      <c r="B1" s="229"/>
      <c r="C1" s="205"/>
      <c r="D1" s="15"/>
      <c r="E1" s="50"/>
      <c r="F1" s="50"/>
      <c r="G1" s="50"/>
      <c r="H1" s="50"/>
      <c r="I1" s="50" t="s">
        <v>75</v>
      </c>
      <c r="J1" s="72"/>
    </row>
    <row r="2" spans="1:10" ht="12" customHeight="1">
      <c r="A2" s="205"/>
      <c r="B2" s="229"/>
      <c r="C2" s="282"/>
      <c r="D2" s="71"/>
      <c r="E2" s="50"/>
      <c r="F2" s="50"/>
      <c r="G2" s="50"/>
      <c r="H2" s="50"/>
      <c r="I2" s="78" t="s">
        <v>521</v>
      </c>
      <c r="J2" s="73"/>
    </row>
    <row r="3" spans="1:10" ht="12" customHeight="1">
      <c r="A3" s="205"/>
      <c r="B3" s="229"/>
      <c r="C3" s="205"/>
      <c r="D3" s="15"/>
      <c r="E3" s="50"/>
      <c r="F3" s="50"/>
      <c r="G3" s="50"/>
      <c r="H3" s="50"/>
      <c r="I3" s="50" t="s">
        <v>68</v>
      </c>
      <c r="J3" s="73"/>
    </row>
    <row r="4" spans="1:10" ht="12" customHeight="1">
      <c r="A4" s="205"/>
      <c r="B4" s="229"/>
      <c r="C4" s="205"/>
      <c r="D4" s="15"/>
      <c r="E4" s="57"/>
      <c r="F4" s="57"/>
      <c r="G4" s="57"/>
      <c r="H4" s="57"/>
      <c r="I4" s="57" t="s">
        <v>73</v>
      </c>
      <c r="J4" s="73"/>
    </row>
    <row r="5" spans="1:10" ht="15.75">
      <c r="A5" s="205"/>
      <c r="B5" s="229"/>
      <c r="C5" s="205"/>
      <c r="D5" s="15"/>
      <c r="E5" s="18"/>
      <c r="F5" s="18"/>
      <c r="G5" s="18"/>
      <c r="H5" s="1"/>
      <c r="I5" s="1"/>
      <c r="J5" s="15"/>
    </row>
    <row r="6" spans="1:10" ht="15.75">
      <c r="A6" s="205"/>
      <c r="B6" s="229"/>
      <c r="C6" s="205"/>
      <c r="D6" s="15"/>
      <c r="E6" s="18"/>
      <c r="F6" s="18"/>
      <c r="G6" s="18"/>
      <c r="H6" s="1"/>
      <c r="I6" s="1"/>
      <c r="J6" s="15"/>
    </row>
    <row r="7" spans="1:10" ht="34.5" customHeight="1">
      <c r="A7" s="624" t="s">
        <v>196</v>
      </c>
      <c r="B7" s="624"/>
      <c r="C7" s="624"/>
      <c r="D7" s="624"/>
      <c r="E7" s="624"/>
      <c r="F7" s="624"/>
      <c r="G7" s="624"/>
      <c r="H7" s="624"/>
      <c r="I7" s="624"/>
      <c r="J7" s="624"/>
    </row>
    <row r="8" spans="1:10" ht="18">
      <c r="A8" s="283"/>
      <c r="B8" s="283"/>
      <c r="C8" s="283"/>
      <c r="D8" s="84"/>
      <c r="E8" s="84"/>
      <c r="F8" s="84"/>
      <c r="G8" s="84"/>
      <c r="H8" s="84"/>
      <c r="I8" s="84"/>
      <c r="J8" s="84"/>
    </row>
    <row r="9" spans="1:10" ht="12.75" customHeight="1">
      <c r="A9" s="283"/>
      <c r="B9" s="283"/>
      <c r="C9" s="283"/>
      <c r="D9" s="84"/>
      <c r="E9" s="84"/>
      <c r="F9" s="84"/>
      <c r="G9" s="84"/>
      <c r="H9" s="84"/>
      <c r="I9" s="84"/>
      <c r="J9" s="114" t="s">
        <v>1</v>
      </c>
    </row>
    <row r="10" spans="1:10" s="107" customFormat="1" ht="15">
      <c r="A10" s="503" t="s">
        <v>4</v>
      </c>
      <c r="B10" s="503" t="s">
        <v>63</v>
      </c>
      <c r="C10" s="503" t="s">
        <v>97</v>
      </c>
      <c r="D10" s="631" t="s">
        <v>197</v>
      </c>
      <c r="E10" s="631" t="s">
        <v>198</v>
      </c>
      <c r="F10" s="628" t="s">
        <v>94</v>
      </c>
      <c r="G10" s="629"/>
      <c r="H10" s="629"/>
      <c r="I10" s="629"/>
      <c r="J10" s="630"/>
    </row>
    <row r="11" spans="1:10" s="107" customFormat="1" ht="15">
      <c r="A11" s="504"/>
      <c r="B11" s="504"/>
      <c r="C11" s="504"/>
      <c r="D11" s="633"/>
      <c r="E11" s="633"/>
      <c r="F11" s="631" t="s">
        <v>96</v>
      </c>
      <c r="G11" s="625" t="s">
        <v>201</v>
      </c>
      <c r="H11" s="626"/>
      <c r="I11" s="627"/>
      <c r="J11" s="631" t="s">
        <v>95</v>
      </c>
    </row>
    <row r="12" spans="1:10" ht="36">
      <c r="A12" s="505"/>
      <c r="B12" s="505"/>
      <c r="C12" s="505"/>
      <c r="D12" s="632"/>
      <c r="E12" s="632"/>
      <c r="F12" s="632"/>
      <c r="G12" s="42" t="s">
        <v>199</v>
      </c>
      <c r="H12" s="42" t="s">
        <v>200</v>
      </c>
      <c r="I12" s="49" t="s">
        <v>7</v>
      </c>
      <c r="J12" s="632"/>
    </row>
    <row r="13" spans="1:10" s="108" customFormat="1" ht="9.75" customHeight="1">
      <c r="A13" s="284">
        <v>1</v>
      </c>
      <c r="B13" s="284">
        <v>2</v>
      </c>
      <c r="C13" s="284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8</v>
      </c>
      <c r="I13" s="111">
        <v>9</v>
      </c>
      <c r="J13" s="111">
        <v>10</v>
      </c>
    </row>
    <row r="14" spans="1:10" s="112" customFormat="1" ht="15">
      <c r="A14" s="216" t="s">
        <v>29</v>
      </c>
      <c r="B14" s="216"/>
      <c r="C14" s="216"/>
      <c r="D14" s="285">
        <v>5000</v>
      </c>
      <c r="E14" s="285">
        <v>5000</v>
      </c>
      <c r="F14" s="285">
        <v>5000</v>
      </c>
      <c r="G14" s="285">
        <v>0</v>
      </c>
      <c r="H14" s="285">
        <v>0</v>
      </c>
      <c r="I14" s="285">
        <v>0</v>
      </c>
      <c r="J14" s="285">
        <v>0</v>
      </c>
    </row>
    <row r="15" spans="1:10" s="112" customFormat="1" ht="15">
      <c r="A15" s="216"/>
      <c r="B15" s="216" t="s">
        <v>30</v>
      </c>
      <c r="C15" s="216"/>
      <c r="D15" s="285">
        <v>5000</v>
      </c>
      <c r="E15" s="285">
        <v>5000</v>
      </c>
      <c r="F15" s="285">
        <v>5000</v>
      </c>
      <c r="G15" s="285">
        <v>0</v>
      </c>
      <c r="H15" s="285">
        <v>0</v>
      </c>
      <c r="I15" s="285">
        <v>0</v>
      </c>
      <c r="J15" s="285">
        <v>0</v>
      </c>
    </row>
    <row r="16" spans="1:10" s="112" customFormat="1" ht="15">
      <c r="A16" s="216"/>
      <c r="B16" s="216"/>
      <c r="C16" s="216" t="s">
        <v>257</v>
      </c>
      <c r="D16" s="285">
        <v>5000</v>
      </c>
      <c r="E16" s="285"/>
      <c r="F16" s="285"/>
      <c r="G16" s="285"/>
      <c r="H16" s="285"/>
      <c r="I16" s="285"/>
      <c r="J16" s="285"/>
    </row>
    <row r="17" spans="1:10" s="112" customFormat="1" ht="15">
      <c r="A17" s="216" t="s">
        <v>27</v>
      </c>
      <c r="B17" s="216"/>
      <c r="C17" s="216"/>
      <c r="D17" s="285">
        <v>1000</v>
      </c>
      <c r="E17" s="285">
        <v>1000</v>
      </c>
      <c r="F17" s="285">
        <v>1000</v>
      </c>
      <c r="G17" s="285"/>
      <c r="H17" s="285"/>
      <c r="I17" s="285"/>
      <c r="J17" s="285"/>
    </row>
    <row r="18" spans="1:10" s="112" customFormat="1" ht="15">
      <c r="A18" s="216"/>
      <c r="B18" s="216" t="s">
        <v>47</v>
      </c>
      <c r="C18" s="216"/>
      <c r="D18" s="285">
        <v>1000</v>
      </c>
      <c r="E18" s="285">
        <v>1000</v>
      </c>
      <c r="F18" s="285">
        <v>1000</v>
      </c>
      <c r="G18" s="285"/>
      <c r="H18" s="285"/>
      <c r="I18" s="285"/>
      <c r="J18" s="285"/>
    </row>
    <row r="19" spans="1:10" s="112" customFormat="1" ht="15">
      <c r="A19" s="216"/>
      <c r="B19" s="216"/>
      <c r="C19" s="216" t="s">
        <v>257</v>
      </c>
      <c r="D19" s="285">
        <v>1000</v>
      </c>
      <c r="E19" s="285"/>
      <c r="F19" s="285"/>
      <c r="G19" s="285"/>
      <c r="H19" s="285"/>
      <c r="I19" s="285"/>
      <c r="J19" s="285"/>
    </row>
    <row r="20" spans="1:10" s="112" customFormat="1" ht="15">
      <c r="A20" s="216" t="s">
        <v>31</v>
      </c>
      <c r="B20" s="216"/>
      <c r="C20" s="216"/>
      <c r="D20" s="285">
        <v>70000</v>
      </c>
      <c r="E20" s="285">
        <v>70000</v>
      </c>
      <c r="F20" s="285">
        <v>70000</v>
      </c>
      <c r="G20" s="285"/>
      <c r="H20" s="285"/>
      <c r="I20" s="285"/>
      <c r="J20" s="285"/>
    </row>
    <row r="21" spans="1:10" s="112" customFormat="1" ht="15">
      <c r="A21" s="216"/>
      <c r="B21" s="216" t="s">
        <v>32</v>
      </c>
      <c r="C21" s="216"/>
      <c r="D21" s="285">
        <v>70000</v>
      </c>
      <c r="E21" s="285">
        <v>70000</v>
      </c>
      <c r="F21" s="285">
        <v>70000</v>
      </c>
      <c r="G21" s="285"/>
      <c r="H21" s="285"/>
      <c r="I21" s="285"/>
      <c r="J21" s="285"/>
    </row>
    <row r="22" spans="1:10" s="112" customFormat="1" ht="15">
      <c r="A22" s="216"/>
      <c r="B22" s="216"/>
      <c r="C22" s="216" t="s">
        <v>257</v>
      </c>
      <c r="D22" s="285">
        <v>70000</v>
      </c>
      <c r="E22" s="285"/>
      <c r="F22" s="285"/>
      <c r="G22" s="285"/>
      <c r="H22" s="285"/>
      <c r="I22" s="285"/>
      <c r="J22" s="285"/>
    </row>
    <row r="23" spans="1:10" s="112" customFormat="1" ht="15">
      <c r="A23" s="216" t="s">
        <v>33</v>
      </c>
      <c r="B23" s="216"/>
      <c r="C23" s="216"/>
      <c r="D23" s="285">
        <v>467000</v>
      </c>
      <c r="E23" s="285">
        <v>467000</v>
      </c>
      <c r="F23" s="285">
        <v>467000</v>
      </c>
      <c r="G23" s="285">
        <v>169150</v>
      </c>
      <c r="H23" s="285">
        <v>34300</v>
      </c>
      <c r="I23" s="285"/>
      <c r="J23" s="285"/>
    </row>
    <row r="24" spans="1:10" s="112" customFormat="1" ht="15">
      <c r="A24" s="216"/>
      <c r="B24" s="216" t="s">
        <v>34</v>
      </c>
      <c r="C24" s="216"/>
      <c r="D24" s="285">
        <v>213000</v>
      </c>
      <c r="E24" s="285">
        <v>213000</v>
      </c>
      <c r="F24" s="285">
        <v>213000</v>
      </c>
      <c r="G24" s="285"/>
      <c r="H24" s="285"/>
      <c r="I24" s="285"/>
      <c r="J24" s="285"/>
    </row>
    <row r="25" spans="1:10" s="112" customFormat="1" ht="15">
      <c r="A25" s="216"/>
      <c r="B25" s="216"/>
      <c r="C25" s="216" t="s">
        <v>257</v>
      </c>
      <c r="D25" s="285">
        <v>213000</v>
      </c>
      <c r="E25" s="285"/>
      <c r="F25" s="285"/>
      <c r="G25" s="285"/>
      <c r="H25" s="285"/>
      <c r="I25" s="285"/>
      <c r="J25" s="285"/>
    </row>
    <row r="26" spans="1:10" s="112" customFormat="1" ht="15">
      <c r="A26" s="216"/>
      <c r="B26" s="216" t="s">
        <v>35</v>
      </c>
      <c r="C26" s="216"/>
      <c r="D26" s="285">
        <v>27000</v>
      </c>
      <c r="E26" s="285">
        <v>27000</v>
      </c>
      <c r="F26" s="285">
        <v>27000</v>
      </c>
      <c r="G26" s="285"/>
      <c r="H26" s="285"/>
      <c r="I26" s="285"/>
      <c r="J26" s="285"/>
    </row>
    <row r="27" spans="1:10" s="112" customFormat="1" ht="15">
      <c r="A27" s="216"/>
      <c r="B27" s="216"/>
      <c r="C27" s="216" t="s">
        <v>257</v>
      </c>
      <c r="D27" s="285">
        <v>27000</v>
      </c>
      <c r="E27" s="285"/>
      <c r="F27" s="285"/>
      <c r="G27" s="285"/>
      <c r="H27" s="285"/>
      <c r="I27" s="285"/>
      <c r="J27" s="285"/>
    </row>
    <row r="28" spans="1:10" s="112" customFormat="1" ht="15">
      <c r="A28" s="216"/>
      <c r="B28" s="216" t="s">
        <v>36</v>
      </c>
      <c r="C28" s="216"/>
      <c r="D28" s="285">
        <v>227000</v>
      </c>
      <c r="E28" s="285">
        <v>227000</v>
      </c>
      <c r="F28" s="285">
        <v>227000</v>
      </c>
      <c r="G28" s="285">
        <v>169150</v>
      </c>
      <c r="H28" s="285">
        <v>34300</v>
      </c>
      <c r="I28" s="285"/>
      <c r="J28" s="285"/>
    </row>
    <row r="29" spans="1:10" s="112" customFormat="1" ht="15">
      <c r="A29" s="216"/>
      <c r="B29" s="216"/>
      <c r="C29" s="216" t="s">
        <v>257</v>
      </c>
      <c r="D29" s="285">
        <v>227000</v>
      </c>
      <c r="E29" s="285"/>
      <c r="F29" s="285"/>
      <c r="G29" s="285"/>
      <c r="H29" s="285"/>
      <c r="I29" s="285"/>
      <c r="J29" s="285"/>
    </row>
    <row r="30" spans="1:10" s="112" customFormat="1" ht="15">
      <c r="A30" s="216" t="s">
        <v>37</v>
      </c>
      <c r="B30" s="216"/>
      <c r="C30" s="216"/>
      <c r="D30" s="285">
        <v>228770</v>
      </c>
      <c r="E30" s="285">
        <v>228770</v>
      </c>
      <c r="F30" s="285">
        <v>228770</v>
      </c>
      <c r="G30" s="285">
        <v>181945</v>
      </c>
      <c r="H30" s="285">
        <v>32766</v>
      </c>
      <c r="I30" s="285"/>
      <c r="J30" s="285"/>
    </row>
    <row r="31" spans="1:10" s="112" customFormat="1" ht="15">
      <c r="A31" s="216"/>
      <c r="B31" s="216" t="s">
        <v>38</v>
      </c>
      <c r="C31" s="216"/>
      <c r="D31" s="285">
        <v>178770</v>
      </c>
      <c r="E31" s="285">
        <v>178770</v>
      </c>
      <c r="F31" s="285">
        <v>178770</v>
      </c>
      <c r="G31" s="285">
        <v>148094</v>
      </c>
      <c r="H31" s="285">
        <v>30676</v>
      </c>
      <c r="I31" s="285"/>
      <c r="J31" s="285"/>
    </row>
    <row r="32" spans="1:10" s="112" customFormat="1" ht="15">
      <c r="A32" s="216"/>
      <c r="B32" s="216"/>
      <c r="C32" s="216" t="s">
        <v>257</v>
      </c>
      <c r="D32" s="285">
        <v>178770</v>
      </c>
      <c r="E32" s="285"/>
      <c r="F32" s="285"/>
      <c r="G32" s="285"/>
      <c r="H32" s="285"/>
      <c r="I32" s="285"/>
      <c r="J32" s="285"/>
    </row>
    <row r="33" spans="1:10" s="112" customFormat="1" ht="15">
      <c r="A33" s="216"/>
      <c r="B33" s="216" t="s">
        <v>39</v>
      </c>
      <c r="C33" s="216"/>
      <c r="D33" s="285">
        <v>50000</v>
      </c>
      <c r="E33" s="285">
        <v>50000</v>
      </c>
      <c r="F33" s="285">
        <v>50000</v>
      </c>
      <c r="G33" s="285">
        <v>33851</v>
      </c>
      <c r="H33" s="285">
        <v>2090</v>
      </c>
      <c r="I33" s="285"/>
      <c r="J33" s="285"/>
    </row>
    <row r="34" spans="1:10" s="112" customFormat="1" ht="15">
      <c r="A34" s="216"/>
      <c r="B34" s="216"/>
      <c r="C34" s="216" t="s">
        <v>257</v>
      </c>
      <c r="D34" s="285">
        <v>50000</v>
      </c>
      <c r="E34" s="285"/>
      <c r="F34" s="285"/>
      <c r="G34" s="285"/>
      <c r="H34" s="285"/>
      <c r="I34" s="285"/>
      <c r="J34" s="285"/>
    </row>
    <row r="35" spans="1:10" s="112" customFormat="1" ht="15">
      <c r="A35" s="216" t="s">
        <v>42</v>
      </c>
      <c r="B35" s="216"/>
      <c r="C35" s="216"/>
      <c r="D35" s="285">
        <v>3939000</v>
      </c>
      <c r="E35" s="285">
        <v>3939000</v>
      </c>
      <c r="F35" s="285">
        <v>3939000</v>
      </c>
      <c r="G35" s="285">
        <v>3040398</v>
      </c>
      <c r="H35" s="285">
        <v>2194</v>
      </c>
      <c r="I35" s="285"/>
      <c r="J35" s="285"/>
    </row>
    <row r="36" spans="1:10" s="112" customFormat="1" ht="15">
      <c r="A36" s="216"/>
      <c r="B36" s="216" t="s">
        <v>43</v>
      </c>
      <c r="C36" s="216"/>
      <c r="D36" s="285">
        <v>3939000</v>
      </c>
      <c r="E36" s="285">
        <v>3939000</v>
      </c>
      <c r="F36" s="285">
        <v>3939000</v>
      </c>
      <c r="G36" s="285">
        <v>3040398</v>
      </c>
      <c r="H36" s="285">
        <v>2194</v>
      </c>
      <c r="I36" s="285"/>
      <c r="J36" s="285"/>
    </row>
    <row r="37" spans="1:10" s="112" customFormat="1" ht="15">
      <c r="A37" s="216"/>
      <c r="B37" s="216"/>
      <c r="C37" s="216" t="s">
        <v>257</v>
      </c>
      <c r="D37" s="285">
        <v>3939000</v>
      </c>
      <c r="E37" s="285"/>
      <c r="F37" s="285"/>
      <c r="G37" s="285"/>
      <c r="H37" s="285"/>
      <c r="I37" s="285"/>
      <c r="J37" s="285"/>
    </row>
    <row r="38" spans="1:10" s="112" customFormat="1" ht="15">
      <c r="A38" s="216" t="s">
        <v>40</v>
      </c>
      <c r="B38" s="216"/>
      <c r="C38" s="216"/>
      <c r="D38" s="285">
        <v>1975000</v>
      </c>
      <c r="E38" s="285">
        <v>1975000</v>
      </c>
      <c r="F38" s="285">
        <v>1975000</v>
      </c>
      <c r="G38" s="285"/>
      <c r="H38" s="285"/>
      <c r="I38" s="285"/>
      <c r="J38" s="285"/>
    </row>
    <row r="39" spans="1:10" s="112" customFormat="1" ht="15">
      <c r="A39" s="216"/>
      <c r="B39" s="216" t="s">
        <v>41</v>
      </c>
      <c r="C39" s="216"/>
      <c r="D39" s="285">
        <v>1975000</v>
      </c>
      <c r="E39" s="285">
        <v>1975000</v>
      </c>
      <c r="F39" s="285">
        <v>1975000</v>
      </c>
      <c r="G39" s="285"/>
      <c r="H39" s="285"/>
      <c r="I39" s="285"/>
      <c r="J39" s="285"/>
    </row>
    <row r="40" spans="1:10" s="112" customFormat="1" ht="15">
      <c r="A40" s="216"/>
      <c r="B40" s="216"/>
      <c r="C40" s="216" t="s">
        <v>257</v>
      </c>
      <c r="D40" s="285">
        <v>1975000</v>
      </c>
      <c r="E40" s="285"/>
      <c r="F40" s="285"/>
      <c r="G40" s="285"/>
      <c r="H40" s="285"/>
      <c r="I40" s="285"/>
      <c r="J40" s="285"/>
    </row>
    <row r="41" spans="1:10" s="112" customFormat="1" ht="15">
      <c r="A41" s="216" t="s">
        <v>44</v>
      </c>
      <c r="B41" s="216"/>
      <c r="C41" s="216"/>
      <c r="D41" s="285">
        <v>311190</v>
      </c>
      <c r="E41" s="285">
        <v>311190</v>
      </c>
      <c r="F41" s="285">
        <v>311190</v>
      </c>
      <c r="G41" s="285">
        <v>162300</v>
      </c>
      <c r="H41" s="285">
        <v>31542</v>
      </c>
      <c r="I41" s="285"/>
      <c r="J41" s="285"/>
    </row>
    <row r="42" spans="1:10" s="112" customFormat="1" ht="15">
      <c r="A42" s="216"/>
      <c r="B42" s="216" t="s">
        <v>337</v>
      </c>
      <c r="C42" s="216"/>
      <c r="D42" s="285">
        <v>311190</v>
      </c>
      <c r="E42" s="285">
        <v>311190</v>
      </c>
      <c r="F42" s="285">
        <v>311190</v>
      </c>
      <c r="G42" s="285">
        <v>162300</v>
      </c>
      <c r="H42" s="285">
        <v>31542</v>
      </c>
      <c r="I42" s="285"/>
      <c r="J42" s="285"/>
    </row>
    <row r="43" spans="1:10" s="112" customFormat="1" ht="15">
      <c r="A43" s="216"/>
      <c r="B43" s="216"/>
      <c r="C43" s="216" t="s">
        <v>257</v>
      </c>
      <c r="D43" s="285">
        <v>311190</v>
      </c>
      <c r="E43" s="285"/>
      <c r="F43" s="285"/>
      <c r="G43" s="285"/>
      <c r="H43" s="285"/>
      <c r="I43" s="285"/>
      <c r="J43" s="285"/>
    </row>
    <row r="44" spans="1:10" s="112" customFormat="1" ht="15">
      <c r="A44" s="216" t="s">
        <v>45</v>
      </c>
      <c r="B44" s="216"/>
      <c r="C44" s="216"/>
      <c r="D44" s="285">
        <v>120000</v>
      </c>
      <c r="E44" s="287">
        <v>120000</v>
      </c>
      <c r="F44" s="287">
        <v>120000</v>
      </c>
      <c r="G44" s="285">
        <v>88180</v>
      </c>
      <c r="H44" s="285">
        <v>10797</v>
      </c>
      <c r="I44" s="285"/>
      <c r="J44" s="285"/>
    </row>
    <row r="45" spans="1:10" s="112" customFormat="1" ht="15">
      <c r="A45" s="216"/>
      <c r="B45" s="216" t="s">
        <v>46</v>
      </c>
      <c r="C45" s="216"/>
      <c r="D45" s="285">
        <v>120000</v>
      </c>
      <c r="E45" s="287">
        <v>120000</v>
      </c>
      <c r="F45" s="287">
        <v>120000</v>
      </c>
      <c r="G45" s="285">
        <v>88180</v>
      </c>
      <c r="H45" s="285">
        <v>10797</v>
      </c>
      <c r="I45" s="285"/>
      <c r="J45" s="285"/>
    </row>
    <row r="46" spans="1:10" s="112" customFormat="1" ht="15">
      <c r="A46" s="216"/>
      <c r="B46" s="216"/>
      <c r="C46" s="216" t="s">
        <v>257</v>
      </c>
      <c r="D46" s="285">
        <v>120000</v>
      </c>
      <c r="E46" s="285"/>
      <c r="F46" s="285"/>
      <c r="G46" s="285"/>
      <c r="H46" s="285"/>
      <c r="I46" s="285"/>
      <c r="J46" s="285"/>
    </row>
    <row r="47" spans="1:10" s="353" customFormat="1" ht="15">
      <c r="A47" s="634" t="s">
        <v>48</v>
      </c>
      <c r="B47" s="635"/>
      <c r="C47" s="635"/>
      <c r="D47" s="286">
        <f>D14+D17+D20+D23+D30+D35+D38+D41+D44</f>
        <v>7116960</v>
      </c>
      <c r="E47" s="352">
        <f>E14+E17+E20+E23+E30+E35+E38+E41+E44</f>
        <v>7116960</v>
      </c>
      <c r="F47" s="352">
        <f>F14+F17+F20+F23+F30+F35+F38+F41+F44</f>
        <v>7116960</v>
      </c>
      <c r="G47" s="352">
        <f>G14+G17+G20+G23+G30+G35+G38+G41+G44</f>
        <v>3641973</v>
      </c>
      <c r="H47" s="352">
        <f>H14+H17+H20+H23+H30+H35+H38+H41+H44</f>
        <v>111599</v>
      </c>
      <c r="I47" s="352">
        <f>SUM(I14:I43)</f>
        <v>0</v>
      </c>
      <c r="J47" s="352">
        <f>SUM(J14:J43)</f>
        <v>0</v>
      </c>
    </row>
  </sheetData>
  <mergeCells count="11">
    <mergeCell ref="A47:C47"/>
    <mergeCell ref="A7:J7"/>
    <mergeCell ref="G11:I11"/>
    <mergeCell ref="F10:J10"/>
    <mergeCell ref="F11:F12"/>
    <mergeCell ref="J11:J12"/>
    <mergeCell ref="E10:E12"/>
    <mergeCell ref="D10:D12"/>
    <mergeCell ref="C10:C12"/>
    <mergeCell ref="B10:B12"/>
    <mergeCell ref="A10:A12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Karina</cp:lastModifiedBy>
  <cp:lastPrinted>2006-11-13T09:15:15Z</cp:lastPrinted>
  <dcterms:created xsi:type="dcterms:W3CDTF">2000-10-09T19:11:55Z</dcterms:created>
  <dcterms:modified xsi:type="dcterms:W3CDTF">2006-11-13T11:27:47Z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