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<sst xmlns="http://schemas.openxmlformats.org/spreadsheetml/2006/main" count="88" uniqueCount="72">
  <si>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Dochody i wydatki związane z realizacją zadań z zakresu administracji rządowej</t>
  </si>
  <si>
    <t>i innych zadań zleconych odrębnymi ustawami w 2010 r.</t>
  </si>
  <si>
    <t>w złotych</t>
  </si>
  <si>
    <t>Dział</t>
  </si>
  <si>
    <t>Rozdział</t>
  </si>
  <si>
    <t>§</t>
  </si>
  <si>
    <t>Dotacje ogółem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</si>
  <si>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</si>
  <si>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</si>
  <si>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</si>
  <si>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</si>
  <si>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</si>
  <si>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</si>
  <si>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</si>
  <si>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</si>
  <si>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</si>
  <si>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</si>
  <si>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</si>
  <si>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</si>
  <si>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</si>
  <si>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</si>
  <si>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</si>
  <si>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</si>
  <si>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</si>
  <si>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</si>
  <si>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</si>
  <si>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</si>
  <si>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</si>
  <si>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</si>
  <si>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</si>
  <si>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</si>
  <si>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</si>
  <si>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</si>
  <si>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</si>
  <si>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</si>
  <si>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</si>
  <si>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</si>
  <si>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</si>
  <si>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</si>
  <si>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</si>
  <si>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</si>
  <si>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</si>
  <si>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</si>
  <si>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01005</t>
  </si>
  <si>
    <t>2110</t>
  </si>
  <si>
    <t>020</t>
  </si>
  <si>
    <t>02001</t>
  </si>
  <si>
    <t>700</t>
  </si>
  <si>
    <t>70005</t>
  </si>
  <si>
    <t>710</t>
  </si>
  <si>
    <t>71013</t>
  </si>
  <si>
    <t>71014</t>
  </si>
  <si>
    <t>71015</t>
  </si>
  <si>
    <t>6410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</si>
  <si>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</si>
  <si>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</si>
  <si>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</si>
  <si>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</si>
  <si>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</si>
  <si>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</si>
  <si>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</si>
  <si>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</si>
  <si>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</si>
  <si>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85205</t>
  </si>
  <si>
    <t>853</t>
  </si>
  <si>
    <t>85321</t>
  </si>
  <si>
    <t>Ogółem:</t>
  </si>
  <si>
    <t>Zarządu Powiatu Skarżyskiego</t>
  </si>
  <si>
    <t>Załącznik Nr 3</t>
  </si>
  <si>
    <t>75478</t>
  </si>
  <si>
    <t>do Uchwały Nr  35/110/2010</t>
  </si>
  <si>
    <t>z dnia 18 sierpnia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</si>
</sst>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sto MT"/>
      <family val="1"/>
    </font>
    <font>
      <i/>
      <sz val="10"/>
      <name val="Times New Roman CE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Calisto MT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49" fontId="11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/>
    </xf>
    <xf numFmtId="0" fontId="3" fillId="35" borderId="0" xfId="51" applyFont="1" applyFill="1" applyAlignment="1">
      <alignment/>
      <protection/>
    </xf>
    <xf numFmtId="0" fontId="3" fillId="35" borderId="0" xfId="51" applyFont="1" applyFill="1" applyAlignment="1">
      <alignment horizontal="left"/>
      <protection/>
    </xf>
    <xf numFmtId="49" fontId="11" fillId="0" borderId="18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3" fillId="35" borderId="0" xfId="51" applyFont="1" applyFill="1" applyAlignment="1">
      <alignment/>
      <protection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36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defaultGridColor="0" zoomScaleSheetLayoutView="75" zoomScalePageLayoutView="0" colorId="8" workbookViewId="0" topLeftCell="A1">
      <selection activeCell="G57" sqref="G57"/>
    </sheetView>
  </sheetViews>
  <sheetFormatPr defaultColWidth="9.00390625" defaultRowHeight="12.75" outlineLevelRow="1"/>
  <cols>
    <col min="1" max="1" width="6.375" style="7" customWidth="1"/>
    <col min="2" max="3" width="6.25390625" style="7" customWidth="1"/>
    <col min="4" max="4" width="11.875" style="7" customWidth="1"/>
    <col min="5" max="5" width="11.25390625" style="7" customWidth="1"/>
    <col min="6" max="6" width="12.00390625" style="7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2" customFormat="1" ht="12" customHeight="1">
      <c r="A1" s="1"/>
      <c r="B1" s="1"/>
      <c r="C1" s="1"/>
      <c r="D1" s="1"/>
      <c r="E1" s="1"/>
      <c r="F1" s="1"/>
      <c r="H1" s="3"/>
      <c r="O1" s="3" t="s">
        <v>68</v>
      </c>
    </row>
    <row r="2" spans="1:17" s="2" customFormat="1" ht="12" customHeight="1">
      <c r="A2" s="1"/>
      <c r="B2" s="1"/>
      <c r="C2" s="1"/>
      <c r="D2" s="1"/>
      <c r="E2" s="1"/>
      <c r="F2" s="1"/>
      <c r="H2" s="4"/>
      <c r="O2" s="40" t="s">
        <v>70</v>
      </c>
      <c r="P2" s="40"/>
      <c r="Q2" s="40"/>
    </row>
    <row r="3" spans="1:17" s="2" customFormat="1" ht="12" customHeight="1">
      <c r="A3" s="1"/>
      <c r="B3" s="1"/>
      <c r="C3" s="1"/>
      <c r="D3" s="1"/>
      <c r="E3" s="1"/>
      <c r="F3" s="1"/>
      <c r="H3" s="4"/>
      <c r="O3" s="36" t="s">
        <v>67</v>
      </c>
      <c r="P3" s="36"/>
      <c r="Q3" s="36"/>
    </row>
    <row r="4" spans="1:17" s="2" customFormat="1" ht="12" customHeight="1">
      <c r="A4" s="1"/>
      <c r="B4" s="1"/>
      <c r="C4" s="1"/>
      <c r="D4" s="1"/>
      <c r="E4" s="1"/>
      <c r="F4" s="1"/>
      <c r="H4" s="5"/>
      <c r="O4" s="37" t="s">
        <v>71</v>
      </c>
      <c r="P4" s="37"/>
      <c r="Q4" s="37"/>
    </row>
    <row r="6" spans="1:18" ht="18.7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8.7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0" ht="9.75" customHeight="1">
      <c r="B8" s="6"/>
      <c r="C8" s="6"/>
      <c r="D8" s="6"/>
      <c r="E8" s="6"/>
      <c r="F8" s="6"/>
      <c r="G8" s="6"/>
      <c r="H8" s="6"/>
      <c r="I8" s="6"/>
      <c r="J8" s="8"/>
    </row>
    <row r="9" spans="1:18" ht="18">
      <c r="A9" s="9"/>
      <c r="B9" s="9"/>
      <c r="C9" s="9"/>
      <c r="D9" s="8"/>
      <c r="E9" s="8"/>
      <c r="F9" s="8"/>
      <c r="G9" s="8"/>
      <c r="H9" s="8"/>
      <c r="I9" s="8"/>
      <c r="R9" s="10" t="s">
        <v>2</v>
      </c>
    </row>
    <row r="10" spans="1:18" s="13" customFormat="1" ht="11.25" customHeight="1">
      <c r="A10" s="43" t="s">
        <v>3</v>
      </c>
      <c r="B10" s="46" t="s">
        <v>4</v>
      </c>
      <c r="C10" s="47" t="s">
        <v>5</v>
      </c>
      <c r="D10" s="62" t="s">
        <v>6</v>
      </c>
      <c r="E10" s="43" t="s">
        <v>7</v>
      </c>
      <c r="F10" s="56" t="s">
        <v>8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18" s="13" customFormat="1" ht="11.25" customHeight="1">
      <c r="A11" s="44"/>
      <c r="B11" s="46"/>
      <c r="C11" s="47"/>
      <c r="D11" s="63"/>
      <c r="E11" s="44"/>
      <c r="F11" s="43" t="s">
        <v>9</v>
      </c>
      <c r="G11" s="50" t="s">
        <v>10</v>
      </c>
      <c r="H11" s="51"/>
      <c r="I11" s="51"/>
      <c r="J11" s="51"/>
      <c r="K11" s="51"/>
      <c r="L11" s="51"/>
      <c r="M11" s="51"/>
      <c r="N11" s="52"/>
      <c r="O11" s="43" t="s">
        <v>11</v>
      </c>
      <c r="P11" s="56" t="s">
        <v>10</v>
      </c>
      <c r="Q11" s="57"/>
      <c r="R11" s="58"/>
    </row>
    <row r="12" spans="1:18" s="13" customFormat="1" ht="11.25" customHeight="1">
      <c r="A12" s="44"/>
      <c r="B12" s="46"/>
      <c r="C12" s="47"/>
      <c r="D12" s="63"/>
      <c r="E12" s="44"/>
      <c r="F12" s="44"/>
      <c r="G12" s="53"/>
      <c r="H12" s="54"/>
      <c r="I12" s="54"/>
      <c r="J12" s="54"/>
      <c r="K12" s="54"/>
      <c r="L12" s="54"/>
      <c r="M12" s="54"/>
      <c r="N12" s="55"/>
      <c r="O12" s="44"/>
      <c r="P12" s="43" t="s">
        <v>12</v>
      </c>
      <c r="Q12" s="43" t="s">
        <v>13</v>
      </c>
      <c r="R12" s="59" t="s">
        <v>14</v>
      </c>
    </row>
    <row r="13" spans="1:18" s="13" customFormat="1" ht="11.25" customHeight="1">
      <c r="A13" s="44"/>
      <c r="B13" s="46"/>
      <c r="C13" s="47"/>
      <c r="D13" s="63"/>
      <c r="E13" s="44"/>
      <c r="F13" s="44"/>
      <c r="G13" s="43" t="s">
        <v>15</v>
      </c>
      <c r="H13" s="50" t="s">
        <v>10</v>
      </c>
      <c r="I13" s="52"/>
      <c r="J13" s="43" t="s">
        <v>16</v>
      </c>
      <c r="K13" s="43" t="s">
        <v>17</v>
      </c>
      <c r="L13" s="43" t="s">
        <v>18</v>
      </c>
      <c r="M13" s="43" t="s">
        <v>19</v>
      </c>
      <c r="N13" s="43" t="s">
        <v>20</v>
      </c>
      <c r="O13" s="44"/>
      <c r="P13" s="44"/>
      <c r="Q13" s="45"/>
      <c r="R13" s="60"/>
    </row>
    <row r="14" spans="1:18" s="13" customFormat="1" ht="11.25" customHeight="1">
      <c r="A14" s="44"/>
      <c r="B14" s="46"/>
      <c r="C14" s="47"/>
      <c r="D14" s="63"/>
      <c r="E14" s="44"/>
      <c r="F14" s="44"/>
      <c r="G14" s="44"/>
      <c r="H14" s="53"/>
      <c r="I14" s="55"/>
      <c r="J14" s="44"/>
      <c r="K14" s="44"/>
      <c r="L14" s="44"/>
      <c r="M14" s="44"/>
      <c r="N14" s="44"/>
      <c r="O14" s="44"/>
      <c r="P14" s="44"/>
      <c r="Q14" s="43" t="s">
        <v>21</v>
      </c>
      <c r="R14" s="60"/>
    </row>
    <row r="15" spans="1:18" s="13" customFormat="1" ht="99.75" customHeight="1">
      <c r="A15" s="45"/>
      <c r="B15" s="46"/>
      <c r="C15" s="47"/>
      <c r="D15" s="64"/>
      <c r="E15" s="45"/>
      <c r="F15" s="45"/>
      <c r="G15" s="45"/>
      <c r="H15" s="11" t="s">
        <v>22</v>
      </c>
      <c r="I15" s="11" t="s">
        <v>23</v>
      </c>
      <c r="J15" s="45"/>
      <c r="K15" s="45"/>
      <c r="L15" s="45"/>
      <c r="M15" s="45"/>
      <c r="N15" s="45"/>
      <c r="O15" s="45"/>
      <c r="P15" s="45"/>
      <c r="Q15" s="45"/>
      <c r="R15" s="61"/>
    </row>
    <row r="16" spans="1:18" s="13" customFormat="1" ht="13.5" customHeight="1">
      <c r="A16" s="12" t="s">
        <v>24</v>
      </c>
      <c r="B16" s="12" t="s">
        <v>25</v>
      </c>
      <c r="C16" s="12" t="s">
        <v>26</v>
      </c>
      <c r="D16" s="12" t="s">
        <v>27</v>
      </c>
      <c r="E16" s="12" t="s">
        <v>28</v>
      </c>
      <c r="F16" s="12" t="s">
        <v>29</v>
      </c>
      <c r="G16" s="12" t="s">
        <v>30</v>
      </c>
      <c r="H16" s="12" t="s">
        <v>31</v>
      </c>
      <c r="I16" s="12" t="s">
        <v>32</v>
      </c>
      <c r="J16" s="12" t="s">
        <v>33</v>
      </c>
      <c r="K16" s="12" t="s">
        <v>34</v>
      </c>
      <c r="L16" s="12" t="s">
        <v>35</v>
      </c>
      <c r="M16" s="12" t="s">
        <v>36</v>
      </c>
      <c r="N16" s="12" t="s">
        <v>37</v>
      </c>
      <c r="O16" s="12" t="s">
        <v>38</v>
      </c>
      <c r="P16" s="12" t="s">
        <v>39</v>
      </c>
      <c r="Q16" s="12" t="s">
        <v>40</v>
      </c>
      <c r="R16" s="12" t="s">
        <v>41</v>
      </c>
    </row>
    <row r="17" spans="1:18" ht="15">
      <c r="A17" s="14" t="s">
        <v>42</v>
      </c>
      <c r="B17" s="15"/>
      <c r="C17" s="16"/>
      <c r="D17" s="17">
        <f>SUM(D18)</f>
        <v>5000</v>
      </c>
      <c r="E17" s="17">
        <f aca="true" t="shared" si="0" ref="E17:R18">SUM(E18)</f>
        <v>5000</v>
      </c>
      <c r="F17" s="17">
        <f t="shared" si="0"/>
        <v>5000</v>
      </c>
      <c r="G17" s="17">
        <f t="shared" si="0"/>
        <v>5000</v>
      </c>
      <c r="H17" s="17">
        <f t="shared" si="0"/>
        <v>0</v>
      </c>
      <c r="I17" s="17">
        <f t="shared" si="0"/>
        <v>5000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</row>
    <row r="18" spans="1:18" ht="15">
      <c r="A18" s="18"/>
      <c r="B18" s="19" t="s">
        <v>43</v>
      </c>
      <c r="C18" s="20"/>
      <c r="D18" s="21">
        <f>SUM(D19)</f>
        <v>5000</v>
      </c>
      <c r="E18" s="21">
        <f t="shared" si="0"/>
        <v>5000</v>
      </c>
      <c r="F18" s="21">
        <f t="shared" si="0"/>
        <v>5000</v>
      </c>
      <c r="G18" s="21">
        <f t="shared" si="0"/>
        <v>5000</v>
      </c>
      <c r="H18" s="21">
        <f t="shared" si="0"/>
        <v>0</v>
      </c>
      <c r="I18" s="21">
        <f t="shared" si="0"/>
        <v>5000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</row>
    <row r="19" spans="1:18" ht="15">
      <c r="A19" s="22"/>
      <c r="B19" s="23"/>
      <c r="C19" s="24" t="s">
        <v>44</v>
      </c>
      <c r="D19" s="25">
        <v>5000</v>
      </c>
      <c r="E19" s="26">
        <f>SUM(F19,O19)</f>
        <v>5000</v>
      </c>
      <c r="F19" s="25">
        <f>SUM(G19,J19:N19)</f>
        <v>5000</v>
      </c>
      <c r="G19" s="26">
        <f>SUM(H19:I19)</f>
        <v>5000</v>
      </c>
      <c r="H19" s="25">
        <v>0</v>
      </c>
      <c r="I19" s="26">
        <v>5000</v>
      </c>
      <c r="J19" s="25"/>
      <c r="K19" s="25"/>
      <c r="L19" s="25"/>
      <c r="M19" s="25"/>
      <c r="N19" s="25"/>
      <c r="O19" s="25">
        <f>SUM(R19,P19)</f>
        <v>0</v>
      </c>
      <c r="P19" s="25"/>
      <c r="Q19" s="25"/>
      <c r="R19" s="25"/>
    </row>
    <row r="20" spans="1:18" ht="15" hidden="1" outlineLevel="1">
      <c r="A20" s="14" t="s">
        <v>45</v>
      </c>
      <c r="B20" s="15"/>
      <c r="C20" s="16"/>
      <c r="D20" s="17"/>
      <c r="E20" s="27"/>
      <c r="F20" s="17"/>
      <c r="G20" s="28"/>
      <c r="H20" s="29"/>
      <c r="I20" s="28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 hidden="1" outlineLevel="1">
      <c r="A21" s="30"/>
      <c r="B21" s="19" t="s">
        <v>46</v>
      </c>
      <c r="C21" s="20"/>
      <c r="D21" s="21"/>
      <c r="E21" s="31"/>
      <c r="F21" s="21"/>
      <c r="G21" s="31"/>
      <c r="H21" s="21"/>
      <c r="I21" s="3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hidden="1" outlineLevel="1">
      <c r="A22" s="32"/>
      <c r="B22" s="23"/>
      <c r="C22" s="24" t="s">
        <v>44</v>
      </c>
      <c r="D22" s="25"/>
      <c r="E22" s="26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 collapsed="1">
      <c r="A23" s="14" t="s">
        <v>47</v>
      </c>
      <c r="B23" s="15"/>
      <c r="C23" s="16"/>
      <c r="D23" s="17">
        <f>SUM(D24)</f>
        <v>40000</v>
      </c>
      <c r="E23" s="17">
        <f aca="true" t="shared" si="1" ref="E23:R24">SUM(E24)</f>
        <v>40000</v>
      </c>
      <c r="F23" s="17">
        <f t="shared" si="1"/>
        <v>40000</v>
      </c>
      <c r="G23" s="17">
        <f t="shared" si="1"/>
        <v>40000</v>
      </c>
      <c r="H23" s="17">
        <f t="shared" si="1"/>
        <v>0</v>
      </c>
      <c r="I23" s="17">
        <f t="shared" si="1"/>
        <v>40000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</row>
    <row r="24" spans="1:18" ht="15">
      <c r="A24" s="30"/>
      <c r="B24" s="19" t="s">
        <v>48</v>
      </c>
      <c r="C24" s="20"/>
      <c r="D24" s="21">
        <f>SUM(D25)</f>
        <v>40000</v>
      </c>
      <c r="E24" s="21">
        <f t="shared" si="1"/>
        <v>40000</v>
      </c>
      <c r="F24" s="21">
        <f t="shared" si="1"/>
        <v>40000</v>
      </c>
      <c r="G24" s="21">
        <f t="shared" si="1"/>
        <v>40000</v>
      </c>
      <c r="H24" s="21">
        <f t="shared" si="1"/>
        <v>0</v>
      </c>
      <c r="I24" s="21">
        <f t="shared" si="1"/>
        <v>40000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 t="shared" si="1"/>
        <v>0</v>
      </c>
      <c r="R24" s="21">
        <f t="shared" si="1"/>
        <v>0</v>
      </c>
    </row>
    <row r="25" spans="1:18" ht="15">
      <c r="A25" s="32"/>
      <c r="B25" s="23"/>
      <c r="C25" s="24" t="s">
        <v>44</v>
      </c>
      <c r="D25" s="25">
        <v>40000</v>
      </c>
      <c r="E25" s="26">
        <f>SUM(F25,O25)</f>
        <v>40000</v>
      </c>
      <c r="F25" s="25">
        <f>SUM(G25,J25:N25)</f>
        <v>40000</v>
      </c>
      <c r="G25" s="26">
        <f>SUM(H25:I25)</f>
        <v>40000</v>
      </c>
      <c r="H25" s="25"/>
      <c r="I25" s="26">
        <v>40000</v>
      </c>
      <c r="J25" s="25"/>
      <c r="K25" s="25"/>
      <c r="L25" s="25"/>
      <c r="M25" s="25"/>
      <c r="N25" s="25"/>
      <c r="O25" s="25">
        <f>SUM(R25,P25)</f>
        <v>0</v>
      </c>
      <c r="P25" s="25"/>
      <c r="Q25" s="25"/>
      <c r="R25" s="25"/>
    </row>
    <row r="26" spans="1:18" ht="15">
      <c r="A26" s="14" t="s">
        <v>49</v>
      </c>
      <c r="B26" s="15"/>
      <c r="C26" s="16"/>
      <c r="D26" s="17">
        <f>SUM(D27,D29,D31)</f>
        <v>473000</v>
      </c>
      <c r="E26" s="17">
        <f aca="true" t="shared" si="2" ref="E26:R26">SUM(E27,E29,E31)</f>
        <v>473000</v>
      </c>
      <c r="F26" s="17">
        <f t="shared" si="2"/>
        <v>467000</v>
      </c>
      <c r="G26" s="17">
        <f t="shared" si="2"/>
        <v>466250</v>
      </c>
      <c r="H26" s="17">
        <f t="shared" si="2"/>
        <v>263078</v>
      </c>
      <c r="I26" s="17">
        <f t="shared" si="2"/>
        <v>203172</v>
      </c>
      <c r="J26" s="17">
        <f t="shared" si="2"/>
        <v>0</v>
      </c>
      <c r="K26" s="17">
        <f t="shared" si="2"/>
        <v>750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6000</v>
      </c>
      <c r="P26" s="17">
        <f t="shared" si="2"/>
        <v>6000</v>
      </c>
      <c r="Q26" s="17">
        <f t="shared" si="2"/>
        <v>0</v>
      </c>
      <c r="R26" s="17">
        <f t="shared" si="2"/>
        <v>0</v>
      </c>
    </row>
    <row r="27" spans="1:18" ht="15">
      <c r="A27" s="30"/>
      <c r="B27" s="19" t="s">
        <v>50</v>
      </c>
      <c r="C27" s="20"/>
      <c r="D27" s="21">
        <f>SUM(D28)</f>
        <v>130000</v>
      </c>
      <c r="E27" s="21">
        <f aca="true" t="shared" si="3" ref="E27:R27">SUM(E28)</f>
        <v>130000</v>
      </c>
      <c r="F27" s="21">
        <f t="shared" si="3"/>
        <v>130000</v>
      </c>
      <c r="G27" s="21">
        <f t="shared" si="3"/>
        <v>130000</v>
      </c>
      <c r="H27" s="21">
        <f t="shared" si="3"/>
        <v>0</v>
      </c>
      <c r="I27" s="21">
        <f t="shared" si="3"/>
        <v>130000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</row>
    <row r="28" spans="1:18" ht="15">
      <c r="A28" s="30"/>
      <c r="B28" s="23"/>
      <c r="C28" s="24" t="s">
        <v>44</v>
      </c>
      <c r="D28" s="21">
        <v>130000</v>
      </c>
      <c r="E28" s="26">
        <f>SUM(F28,O28)</f>
        <v>130000</v>
      </c>
      <c r="F28" s="25">
        <f>SUM(G28,J28:N28)</f>
        <v>130000</v>
      </c>
      <c r="G28" s="26">
        <f>SUM(H28:I28)</f>
        <v>130000</v>
      </c>
      <c r="H28" s="21"/>
      <c r="I28" s="31">
        <v>130000</v>
      </c>
      <c r="J28" s="25"/>
      <c r="K28" s="25"/>
      <c r="L28" s="25"/>
      <c r="M28" s="25"/>
      <c r="N28" s="25"/>
      <c r="O28" s="25">
        <f>SUM(R28,P28)</f>
        <v>0</v>
      </c>
      <c r="P28" s="25"/>
      <c r="Q28" s="25"/>
      <c r="R28" s="25"/>
    </row>
    <row r="29" spans="1:18" ht="15">
      <c r="A29" s="30"/>
      <c r="B29" s="15" t="s">
        <v>51</v>
      </c>
      <c r="C29" s="16"/>
      <c r="D29" s="29">
        <f>SUM(D30)</f>
        <v>30000</v>
      </c>
      <c r="E29" s="29">
        <f aca="true" t="shared" si="4" ref="E29:R29">SUM(E30)</f>
        <v>30000</v>
      </c>
      <c r="F29" s="29">
        <f t="shared" si="4"/>
        <v>30000</v>
      </c>
      <c r="G29" s="29">
        <f t="shared" si="4"/>
        <v>30000</v>
      </c>
      <c r="H29" s="29">
        <f t="shared" si="4"/>
        <v>0</v>
      </c>
      <c r="I29" s="29">
        <f t="shared" si="4"/>
        <v>30000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</row>
    <row r="30" spans="1:18" ht="15">
      <c r="A30" s="30"/>
      <c r="B30" s="23"/>
      <c r="C30" s="24" t="s">
        <v>44</v>
      </c>
      <c r="D30" s="25">
        <v>30000</v>
      </c>
      <c r="E30" s="26">
        <f>SUM(F30,O30)</f>
        <v>30000</v>
      </c>
      <c r="F30" s="25">
        <f>SUM(G30,J30:N30)</f>
        <v>30000</v>
      </c>
      <c r="G30" s="26">
        <f>SUM(H30:I30)</f>
        <v>30000</v>
      </c>
      <c r="H30" s="25"/>
      <c r="I30" s="25">
        <v>30000</v>
      </c>
      <c r="J30" s="25"/>
      <c r="K30" s="25"/>
      <c r="L30" s="25"/>
      <c r="M30" s="25"/>
      <c r="N30" s="25"/>
      <c r="O30" s="25">
        <f>SUM(R30,P30)</f>
        <v>0</v>
      </c>
      <c r="P30" s="25"/>
      <c r="Q30" s="25"/>
      <c r="R30" s="25"/>
    </row>
    <row r="31" spans="1:18" ht="15">
      <c r="A31" s="30"/>
      <c r="B31" s="19" t="s">
        <v>52</v>
      </c>
      <c r="C31" s="20"/>
      <c r="D31" s="21">
        <f>SUM(D32:D33)</f>
        <v>313000</v>
      </c>
      <c r="E31" s="21">
        <f aca="true" t="shared" si="5" ref="E31:R31">SUM(E32:E33)</f>
        <v>313000</v>
      </c>
      <c r="F31" s="21">
        <f t="shared" si="5"/>
        <v>307000</v>
      </c>
      <c r="G31" s="21">
        <f t="shared" si="5"/>
        <v>306250</v>
      </c>
      <c r="H31" s="21">
        <f t="shared" si="5"/>
        <v>263078</v>
      </c>
      <c r="I31" s="21">
        <f t="shared" si="5"/>
        <v>43172</v>
      </c>
      <c r="J31" s="21">
        <f t="shared" si="5"/>
        <v>0</v>
      </c>
      <c r="K31" s="21">
        <f t="shared" si="5"/>
        <v>750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6000</v>
      </c>
      <c r="P31" s="21">
        <f t="shared" si="5"/>
        <v>6000</v>
      </c>
      <c r="Q31" s="21">
        <f t="shared" si="5"/>
        <v>0</v>
      </c>
      <c r="R31" s="21">
        <f t="shared" si="5"/>
        <v>0</v>
      </c>
    </row>
    <row r="32" spans="1:18" ht="15">
      <c r="A32" s="30"/>
      <c r="B32" s="19"/>
      <c r="C32" s="20" t="s">
        <v>44</v>
      </c>
      <c r="D32" s="21">
        <v>307000</v>
      </c>
      <c r="E32" s="31">
        <f>SUM(F32,O32)</f>
        <v>307000</v>
      </c>
      <c r="F32" s="21">
        <f>SUM(G32,J32:N32)</f>
        <v>307000</v>
      </c>
      <c r="G32" s="31">
        <f>SUM(H32:I32)</f>
        <v>306250</v>
      </c>
      <c r="H32" s="21">
        <v>263078</v>
      </c>
      <c r="I32" s="31">
        <v>43172</v>
      </c>
      <c r="J32" s="21"/>
      <c r="K32" s="21">
        <v>750</v>
      </c>
      <c r="L32" s="21"/>
      <c r="M32" s="21"/>
      <c r="N32" s="21"/>
      <c r="O32" s="21">
        <f>SUM(R32,P32)</f>
        <v>0</v>
      </c>
      <c r="P32" s="21"/>
      <c r="Q32" s="21"/>
      <c r="R32" s="21"/>
    </row>
    <row r="33" spans="1:18" ht="15">
      <c r="A33" s="32"/>
      <c r="B33" s="23"/>
      <c r="C33" s="24" t="s">
        <v>53</v>
      </c>
      <c r="D33" s="25">
        <v>6000</v>
      </c>
      <c r="E33" s="25">
        <f>SUM(F33,O33)</f>
        <v>6000</v>
      </c>
      <c r="F33" s="25">
        <f>SUM(G33,J33:N33)</f>
        <v>0</v>
      </c>
      <c r="G33" s="25">
        <f>SUM(H33:I33)</f>
        <v>0</v>
      </c>
      <c r="H33" s="25"/>
      <c r="I33" s="25"/>
      <c r="J33" s="25"/>
      <c r="K33" s="25"/>
      <c r="L33" s="25"/>
      <c r="M33" s="25"/>
      <c r="N33" s="25"/>
      <c r="O33" s="25">
        <f>SUM(R33,P33)</f>
        <v>6000</v>
      </c>
      <c r="P33" s="25">
        <v>6000</v>
      </c>
      <c r="Q33" s="25"/>
      <c r="R33" s="25"/>
    </row>
    <row r="34" spans="1:18" ht="15">
      <c r="A34" s="14" t="s">
        <v>54</v>
      </c>
      <c r="B34" s="15"/>
      <c r="C34" s="16"/>
      <c r="D34" s="17">
        <f>SUM(D35,D37)</f>
        <v>213739</v>
      </c>
      <c r="E34" s="17">
        <f aca="true" t="shared" si="6" ref="E34:R34">SUM(E35,E37)</f>
        <v>213739</v>
      </c>
      <c r="F34" s="17">
        <f t="shared" si="6"/>
        <v>213739</v>
      </c>
      <c r="G34" s="17">
        <f t="shared" si="6"/>
        <v>213739</v>
      </c>
      <c r="H34" s="17">
        <f t="shared" si="6"/>
        <v>202080</v>
      </c>
      <c r="I34" s="17">
        <f t="shared" si="6"/>
        <v>11659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0</v>
      </c>
      <c r="Q34" s="17">
        <f t="shared" si="6"/>
        <v>0</v>
      </c>
      <c r="R34" s="17">
        <f t="shared" si="6"/>
        <v>0</v>
      </c>
    </row>
    <row r="35" spans="1:18" ht="15">
      <c r="A35" s="30"/>
      <c r="B35" s="19" t="s">
        <v>55</v>
      </c>
      <c r="C35" s="20"/>
      <c r="D35" s="21">
        <f>SUM(D36)</f>
        <v>188845</v>
      </c>
      <c r="E35" s="21">
        <f aca="true" t="shared" si="7" ref="E35:R35">SUM(E36)</f>
        <v>188845</v>
      </c>
      <c r="F35" s="21">
        <f t="shared" si="7"/>
        <v>188845</v>
      </c>
      <c r="G35" s="21">
        <f t="shared" si="7"/>
        <v>188845</v>
      </c>
      <c r="H35" s="21">
        <f t="shared" si="7"/>
        <v>188845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0</v>
      </c>
      <c r="R35" s="21">
        <f t="shared" si="7"/>
        <v>0</v>
      </c>
    </row>
    <row r="36" spans="1:18" ht="15">
      <c r="A36" s="30"/>
      <c r="B36" s="23"/>
      <c r="C36" s="24" t="s">
        <v>44</v>
      </c>
      <c r="D36" s="25">
        <v>188845</v>
      </c>
      <c r="E36" s="26">
        <f>SUM(F36,O36)</f>
        <v>188845</v>
      </c>
      <c r="F36" s="25">
        <f>SUM(G36,J36:N36)</f>
        <v>188845</v>
      </c>
      <c r="G36" s="26">
        <f>SUM(H36:I36)</f>
        <v>188845</v>
      </c>
      <c r="H36" s="25">
        <v>188845</v>
      </c>
      <c r="I36" s="26"/>
      <c r="J36" s="25"/>
      <c r="K36" s="25"/>
      <c r="L36" s="25"/>
      <c r="M36" s="25"/>
      <c r="N36" s="25"/>
      <c r="O36" s="25">
        <f>SUM(R36,P36)</f>
        <v>0</v>
      </c>
      <c r="P36" s="25"/>
      <c r="Q36" s="25"/>
      <c r="R36" s="25"/>
    </row>
    <row r="37" spans="1:18" ht="15" outlineLevel="1">
      <c r="A37" s="30"/>
      <c r="B37" s="19" t="s">
        <v>56</v>
      </c>
      <c r="C37" s="20"/>
      <c r="D37" s="21">
        <f>SUM(D38)</f>
        <v>24894</v>
      </c>
      <c r="E37" s="21">
        <f aca="true" t="shared" si="8" ref="E37:R37">SUM(E38)</f>
        <v>24894</v>
      </c>
      <c r="F37" s="21">
        <f t="shared" si="8"/>
        <v>24894</v>
      </c>
      <c r="G37" s="21">
        <f t="shared" si="8"/>
        <v>24894</v>
      </c>
      <c r="H37" s="21">
        <f t="shared" si="8"/>
        <v>13235</v>
      </c>
      <c r="I37" s="21">
        <f t="shared" si="8"/>
        <v>11659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</row>
    <row r="38" spans="1:18" ht="15" outlineLevel="1">
      <c r="A38" s="32"/>
      <c r="B38" s="23"/>
      <c r="C38" s="24" t="s">
        <v>44</v>
      </c>
      <c r="D38" s="25">
        <v>24894</v>
      </c>
      <c r="E38" s="26">
        <f>SUM(F38,O38)</f>
        <v>24894</v>
      </c>
      <c r="F38" s="25">
        <f>SUM(G38,J38:N38)</f>
        <v>24894</v>
      </c>
      <c r="G38" s="26">
        <f>SUM(H38:I38)</f>
        <v>24894</v>
      </c>
      <c r="H38" s="25">
        <v>13235</v>
      </c>
      <c r="I38" s="26">
        <v>11659</v>
      </c>
      <c r="J38" s="25"/>
      <c r="K38" s="25"/>
      <c r="L38" s="25"/>
      <c r="M38" s="25"/>
      <c r="N38" s="25"/>
      <c r="O38" s="25">
        <f>SUM(R38,P38)</f>
        <v>0</v>
      </c>
      <c r="P38" s="25"/>
      <c r="Q38" s="25"/>
      <c r="R38" s="25"/>
    </row>
    <row r="39" spans="1:18" ht="15">
      <c r="A39" s="14" t="s">
        <v>57</v>
      </c>
      <c r="B39" s="15"/>
      <c r="C39" s="16"/>
      <c r="D39" s="17">
        <f>SUM(D40,D43)</f>
        <v>7537053</v>
      </c>
      <c r="E39" s="17">
        <f aca="true" t="shared" si="9" ref="E39:R39">SUM(E40,E43)</f>
        <v>7537053</v>
      </c>
      <c r="F39" s="17">
        <f t="shared" si="9"/>
        <v>5547053</v>
      </c>
      <c r="G39" s="17">
        <f t="shared" si="9"/>
        <v>5228053</v>
      </c>
      <c r="H39" s="17">
        <f t="shared" si="9"/>
        <v>4564184</v>
      </c>
      <c r="I39" s="17">
        <f t="shared" si="9"/>
        <v>663869</v>
      </c>
      <c r="J39" s="17">
        <f t="shared" si="9"/>
        <v>0</v>
      </c>
      <c r="K39" s="17">
        <f t="shared" si="9"/>
        <v>319000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1990000</v>
      </c>
      <c r="P39" s="17">
        <f t="shared" si="9"/>
        <v>1990000</v>
      </c>
      <c r="Q39" s="17">
        <f t="shared" si="9"/>
        <v>0</v>
      </c>
      <c r="R39" s="17">
        <f t="shared" si="9"/>
        <v>0</v>
      </c>
    </row>
    <row r="40" spans="1:18" ht="15">
      <c r="A40" s="30"/>
      <c r="B40" s="19" t="s">
        <v>58</v>
      </c>
      <c r="C40" s="20"/>
      <c r="D40" s="21">
        <f>SUM(D41:D42)</f>
        <v>7511053</v>
      </c>
      <c r="E40" s="21">
        <f aca="true" t="shared" si="10" ref="E40:R40">SUM(E41:E42)</f>
        <v>7511053</v>
      </c>
      <c r="F40" s="21">
        <f t="shared" si="10"/>
        <v>5521053</v>
      </c>
      <c r="G40" s="21">
        <f t="shared" si="10"/>
        <v>5202053</v>
      </c>
      <c r="H40" s="21">
        <f t="shared" si="10"/>
        <v>4564184</v>
      </c>
      <c r="I40" s="21">
        <f t="shared" si="10"/>
        <v>637869</v>
      </c>
      <c r="J40" s="21">
        <f t="shared" si="10"/>
        <v>0</v>
      </c>
      <c r="K40" s="21">
        <f t="shared" si="10"/>
        <v>319000</v>
      </c>
      <c r="L40" s="21">
        <f t="shared" si="10"/>
        <v>0</v>
      </c>
      <c r="M40" s="21">
        <f t="shared" si="10"/>
        <v>0</v>
      </c>
      <c r="N40" s="21">
        <f t="shared" si="10"/>
        <v>0</v>
      </c>
      <c r="O40" s="21">
        <f t="shared" si="10"/>
        <v>1990000</v>
      </c>
      <c r="P40" s="21">
        <f t="shared" si="10"/>
        <v>1990000</v>
      </c>
      <c r="Q40" s="21">
        <f t="shared" si="10"/>
        <v>0</v>
      </c>
      <c r="R40" s="21">
        <f t="shared" si="10"/>
        <v>0</v>
      </c>
    </row>
    <row r="41" spans="1:18" ht="18" customHeight="1">
      <c r="A41" s="30"/>
      <c r="B41" s="19"/>
      <c r="C41" s="20" t="s">
        <v>44</v>
      </c>
      <c r="D41" s="21">
        <v>5521053</v>
      </c>
      <c r="E41" s="31">
        <f>SUM(F41,O41)</f>
        <v>5521053</v>
      </c>
      <c r="F41" s="21">
        <f>SUM(G41,J41:N41)</f>
        <v>5521053</v>
      </c>
      <c r="G41" s="31">
        <f>SUM(H41:I41)</f>
        <v>5202053</v>
      </c>
      <c r="H41" s="21">
        <v>4564184</v>
      </c>
      <c r="I41" s="21">
        <v>637869</v>
      </c>
      <c r="J41" s="21"/>
      <c r="K41" s="21">
        <v>319000</v>
      </c>
      <c r="L41" s="21"/>
      <c r="M41" s="21"/>
      <c r="N41" s="21"/>
      <c r="O41" s="21">
        <f>SUM(R41,P41)</f>
        <v>0</v>
      </c>
      <c r="P41" s="21"/>
      <c r="Q41" s="21"/>
      <c r="R41" s="21"/>
    </row>
    <row r="42" spans="1:18" ht="18" customHeight="1">
      <c r="A42" s="30"/>
      <c r="B42" s="23"/>
      <c r="C42" s="24" t="s">
        <v>53</v>
      </c>
      <c r="D42" s="25">
        <v>1990000</v>
      </c>
      <c r="E42" s="25">
        <f>SUM(F42,O42)</f>
        <v>1990000</v>
      </c>
      <c r="F42" s="25">
        <f>SUM(G42,J42:N42)</f>
        <v>0</v>
      </c>
      <c r="G42" s="25">
        <f>SUM(H42:I42)</f>
        <v>0</v>
      </c>
      <c r="H42" s="25"/>
      <c r="I42" s="25"/>
      <c r="J42" s="25"/>
      <c r="K42" s="25"/>
      <c r="L42" s="25"/>
      <c r="M42" s="25"/>
      <c r="N42" s="25"/>
      <c r="O42" s="25">
        <f>SUM(R42,P42)</f>
        <v>1990000</v>
      </c>
      <c r="P42" s="25">
        <v>1990000</v>
      </c>
      <c r="Q42" s="25"/>
      <c r="R42" s="25"/>
    </row>
    <row r="43" spans="1:18" ht="15">
      <c r="A43" s="39"/>
      <c r="B43" s="19" t="s">
        <v>69</v>
      </c>
      <c r="C43" s="20"/>
      <c r="D43" s="21">
        <f>SUM(D44)</f>
        <v>26000</v>
      </c>
      <c r="E43" s="21">
        <f aca="true" t="shared" si="11" ref="E43:R43">SUM(E44)</f>
        <v>26000</v>
      </c>
      <c r="F43" s="21">
        <f t="shared" si="11"/>
        <v>26000</v>
      </c>
      <c r="G43" s="21">
        <f t="shared" si="11"/>
        <v>26000</v>
      </c>
      <c r="H43" s="21">
        <f t="shared" si="11"/>
        <v>0</v>
      </c>
      <c r="I43" s="21">
        <f t="shared" si="11"/>
        <v>26000</v>
      </c>
      <c r="J43" s="21">
        <f t="shared" si="11"/>
        <v>0</v>
      </c>
      <c r="K43" s="21">
        <f t="shared" si="11"/>
        <v>0</v>
      </c>
      <c r="L43" s="21">
        <f t="shared" si="11"/>
        <v>0</v>
      </c>
      <c r="M43" s="21">
        <f t="shared" si="11"/>
        <v>0</v>
      </c>
      <c r="N43" s="21">
        <f t="shared" si="11"/>
        <v>0</v>
      </c>
      <c r="O43" s="21">
        <f t="shared" si="11"/>
        <v>0</v>
      </c>
      <c r="P43" s="21">
        <f t="shared" si="11"/>
        <v>0</v>
      </c>
      <c r="Q43" s="21">
        <f t="shared" si="11"/>
        <v>0</v>
      </c>
      <c r="R43" s="21">
        <f t="shared" si="11"/>
        <v>0</v>
      </c>
    </row>
    <row r="44" spans="1:18" ht="19.5" customHeight="1">
      <c r="A44" s="38"/>
      <c r="B44" s="23"/>
      <c r="C44" s="23" t="s">
        <v>44</v>
      </c>
      <c r="D44" s="25">
        <v>26000</v>
      </c>
      <c r="E44" s="25">
        <f>SUM(F44,O44)</f>
        <v>26000</v>
      </c>
      <c r="F44" s="25">
        <f>SUM(G44,J44:N44)</f>
        <v>26000</v>
      </c>
      <c r="G44" s="26">
        <f>SUM(H44:I44)</f>
        <v>26000</v>
      </c>
      <c r="H44" s="25"/>
      <c r="I44" s="25">
        <v>26000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">
      <c r="A45" s="14" t="s">
        <v>59</v>
      </c>
      <c r="B45" s="15"/>
      <c r="C45" s="16"/>
      <c r="D45" s="17">
        <f>SUM(D46)</f>
        <v>4218298</v>
      </c>
      <c r="E45" s="17">
        <f aca="true" t="shared" si="12" ref="E45:R46">SUM(E46)</f>
        <v>4218298</v>
      </c>
      <c r="F45" s="17">
        <f t="shared" si="12"/>
        <v>4218298</v>
      </c>
      <c r="G45" s="17">
        <f t="shared" si="12"/>
        <v>4218298</v>
      </c>
      <c r="H45" s="17">
        <f t="shared" si="12"/>
        <v>4218298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</row>
    <row r="46" spans="1:18" ht="15">
      <c r="A46" s="30"/>
      <c r="B46" s="19" t="s">
        <v>60</v>
      </c>
      <c r="C46" s="20"/>
      <c r="D46" s="21">
        <f>SUM(D47)</f>
        <v>4218298</v>
      </c>
      <c r="E46" s="21">
        <f t="shared" si="12"/>
        <v>4218298</v>
      </c>
      <c r="F46" s="21">
        <f t="shared" si="12"/>
        <v>4218298</v>
      </c>
      <c r="G46" s="21">
        <f t="shared" si="12"/>
        <v>4218298</v>
      </c>
      <c r="H46" s="21">
        <f t="shared" si="12"/>
        <v>4218298</v>
      </c>
      <c r="I46" s="21">
        <f t="shared" si="12"/>
        <v>0</v>
      </c>
      <c r="J46" s="21">
        <f t="shared" si="12"/>
        <v>0</v>
      </c>
      <c r="K46" s="21">
        <f t="shared" si="12"/>
        <v>0</v>
      </c>
      <c r="L46" s="21">
        <f t="shared" si="12"/>
        <v>0</v>
      </c>
      <c r="M46" s="21">
        <f t="shared" si="12"/>
        <v>0</v>
      </c>
      <c r="N46" s="21">
        <f t="shared" si="12"/>
        <v>0</v>
      </c>
      <c r="O46" s="21">
        <f t="shared" si="12"/>
        <v>0</v>
      </c>
      <c r="P46" s="21">
        <f t="shared" si="12"/>
        <v>0</v>
      </c>
      <c r="Q46" s="21">
        <f t="shared" si="12"/>
        <v>0</v>
      </c>
      <c r="R46" s="21">
        <f t="shared" si="12"/>
        <v>0</v>
      </c>
    </row>
    <row r="47" spans="1:18" ht="15">
      <c r="A47" s="32"/>
      <c r="B47" s="23"/>
      <c r="C47" s="24" t="s">
        <v>44</v>
      </c>
      <c r="D47" s="25">
        <v>4218298</v>
      </c>
      <c r="E47" s="26">
        <f>SUM(F47,O47)</f>
        <v>4218298</v>
      </c>
      <c r="F47" s="25">
        <f>SUM(G47,J47:N47)</f>
        <v>4218298</v>
      </c>
      <c r="G47" s="26">
        <f>SUM(H47:I47)</f>
        <v>4218298</v>
      </c>
      <c r="H47" s="25">
        <v>4218298</v>
      </c>
      <c r="I47" s="26"/>
      <c r="J47" s="25"/>
      <c r="K47" s="25"/>
      <c r="L47" s="25"/>
      <c r="M47" s="25"/>
      <c r="N47" s="25"/>
      <c r="O47" s="25">
        <f>SUM(R47,P47)</f>
        <v>0</v>
      </c>
      <c r="P47" s="25"/>
      <c r="Q47" s="25"/>
      <c r="R47" s="25"/>
    </row>
    <row r="48" spans="1:18" ht="15">
      <c r="A48" s="14" t="s">
        <v>61</v>
      </c>
      <c r="B48" s="15"/>
      <c r="C48" s="16"/>
      <c r="D48" s="17">
        <f>SUM(D49,D51)</f>
        <v>309020</v>
      </c>
      <c r="E48" s="17">
        <f aca="true" t="shared" si="13" ref="E48:R48">SUM(E49,E51)</f>
        <v>309020</v>
      </c>
      <c r="F48" s="17">
        <f t="shared" si="13"/>
        <v>309020</v>
      </c>
      <c r="G48" s="17">
        <f t="shared" si="13"/>
        <v>309020</v>
      </c>
      <c r="H48" s="17">
        <f t="shared" si="13"/>
        <v>262121</v>
      </c>
      <c r="I48" s="17">
        <f t="shared" si="13"/>
        <v>46899</v>
      </c>
      <c r="J48" s="17">
        <f t="shared" si="13"/>
        <v>0</v>
      </c>
      <c r="K48" s="17">
        <f t="shared" si="13"/>
        <v>0</v>
      </c>
      <c r="L48" s="17">
        <f t="shared" si="13"/>
        <v>0</v>
      </c>
      <c r="M48" s="17">
        <f t="shared" si="13"/>
        <v>0</v>
      </c>
      <c r="N48" s="17">
        <f t="shared" si="13"/>
        <v>0</v>
      </c>
      <c r="O48" s="17">
        <f t="shared" si="13"/>
        <v>0</v>
      </c>
      <c r="P48" s="17">
        <f t="shared" si="13"/>
        <v>0</v>
      </c>
      <c r="Q48" s="17">
        <f t="shared" si="13"/>
        <v>0</v>
      </c>
      <c r="R48" s="17">
        <f t="shared" si="13"/>
        <v>0</v>
      </c>
    </row>
    <row r="49" spans="1:18" ht="15">
      <c r="A49" s="30"/>
      <c r="B49" s="19" t="s">
        <v>62</v>
      </c>
      <c r="C49" s="20"/>
      <c r="D49" s="21">
        <f>SUM(D50)</f>
        <v>293800</v>
      </c>
      <c r="E49" s="21">
        <f aca="true" t="shared" si="14" ref="E49:R49">SUM(E50)</f>
        <v>293800</v>
      </c>
      <c r="F49" s="21">
        <f t="shared" si="14"/>
        <v>293800</v>
      </c>
      <c r="G49" s="21">
        <f t="shared" si="14"/>
        <v>293800</v>
      </c>
      <c r="H49" s="21">
        <f t="shared" si="14"/>
        <v>249601</v>
      </c>
      <c r="I49" s="21">
        <f t="shared" si="14"/>
        <v>44199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1">
        <f t="shared" si="14"/>
        <v>0</v>
      </c>
      <c r="N49" s="21">
        <f t="shared" si="14"/>
        <v>0</v>
      </c>
      <c r="O49" s="21">
        <f t="shared" si="14"/>
        <v>0</v>
      </c>
      <c r="P49" s="21">
        <f t="shared" si="14"/>
        <v>0</v>
      </c>
      <c r="Q49" s="21">
        <f t="shared" si="14"/>
        <v>0</v>
      </c>
      <c r="R49" s="21">
        <f t="shared" si="14"/>
        <v>0</v>
      </c>
    </row>
    <row r="50" spans="1:18" ht="15">
      <c r="A50" s="30"/>
      <c r="B50" s="23"/>
      <c r="C50" s="24" t="s">
        <v>44</v>
      </c>
      <c r="D50" s="25">
        <v>293800</v>
      </c>
      <c r="E50" s="26">
        <f>SUM(F50,O50)</f>
        <v>293800</v>
      </c>
      <c r="F50" s="25">
        <f>SUM(G50,J50:N50)</f>
        <v>293800</v>
      </c>
      <c r="G50" s="26">
        <f>SUM(H50:I50)</f>
        <v>293800</v>
      </c>
      <c r="H50" s="25">
        <v>249601</v>
      </c>
      <c r="I50" s="34">
        <v>44199</v>
      </c>
      <c r="J50" s="25"/>
      <c r="K50" s="25"/>
      <c r="L50" s="25"/>
      <c r="M50" s="25"/>
      <c r="N50" s="25"/>
      <c r="O50" s="25">
        <f>SUM(R50,P50)</f>
        <v>0</v>
      </c>
      <c r="P50" s="25"/>
      <c r="Q50" s="25"/>
      <c r="R50" s="25"/>
    </row>
    <row r="51" spans="1:18" ht="15">
      <c r="A51" s="30"/>
      <c r="B51" s="19" t="s">
        <v>63</v>
      </c>
      <c r="C51" s="20"/>
      <c r="D51" s="29">
        <f>SUM(D52)</f>
        <v>15220</v>
      </c>
      <c r="E51" s="29">
        <f aca="true" t="shared" si="15" ref="E51:R51">SUM(E52)</f>
        <v>15220</v>
      </c>
      <c r="F51" s="29">
        <f t="shared" si="15"/>
        <v>15220</v>
      </c>
      <c r="G51" s="29">
        <f t="shared" si="15"/>
        <v>15220</v>
      </c>
      <c r="H51" s="29">
        <f t="shared" si="15"/>
        <v>12520</v>
      </c>
      <c r="I51" s="29">
        <f t="shared" si="15"/>
        <v>2700</v>
      </c>
      <c r="J51" s="29">
        <f t="shared" si="15"/>
        <v>0</v>
      </c>
      <c r="K51" s="29">
        <f t="shared" si="15"/>
        <v>0</v>
      </c>
      <c r="L51" s="29">
        <f t="shared" si="15"/>
        <v>0</v>
      </c>
      <c r="M51" s="29">
        <f t="shared" si="15"/>
        <v>0</v>
      </c>
      <c r="N51" s="29">
        <f t="shared" si="15"/>
        <v>0</v>
      </c>
      <c r="O51" s="29">
        <f t="shared" si="15"/>
        <v>0</v>
      </c>
      <c r="P51" s="29">
        <f t="shared" si="15"/>
        <v>0</v>
      </c>
      <c r="Q51" s="29">
        <f t="shared" si="15"/>
        <v>0</v>
      </c>
      <c r="R51" s="29">
        <f t="shared" si="15"/>
        <v>0</v>
      </c>
    </row>
    <row r="52" spans="1:18" ht="15">
      <c r="A52" s="32"/>
      <c r="B52" s="23"/>
      <c r="C52" s="24" t="s">
        <v>44</v>
      </c>
      <c r="D52" s="25">
        <v>15220</v>
      </c>
      <c r="E52" s="26">
        <f>SUM(F52,O52)</f>
        <v>15220</v>
      </c>
      <c r="F52" s="25">
        <f>SUM(G52,J52:N52)</f>
        <v>15220</v>
      </c>
      <c r="G52" s="26">
        <f>SUM(H52:I52)</f>
        <v>15220</v>
      </c>
      <c r="H52" s="25">
        <v>12520</v>
      </c>
      <c r="I52" s="34">
        <v>2700</v>
      </c>
      <c r="J52" s="25"/>
      <c r="K52" s="25"/>
      <c r="L52" s="25"/>
      <c r="M52" s="25"/>
      <c r="N52" s="25"/>
      <c r="O52" s="25">
        <f>SUM(R52,P52)</f>
        <v>0</v>
      </c>
      <c r="P52" s="25"/>
      <c r="Q52" s="25"/>
      <c r="R52" s="25"/>
    </row>
    <row r="53" spans="1:18" ht="15">
      <c r="A53" s="30" t="s">
        <v>64</v>
      </c>
      <c r="B53" s="19"/>
      <c r="C53" s="20"/>
      <c r="D53" s="33">
        <f>SUM(D54)</f>
        <v>146200</v>
      </c>
      <c r="E53" s="33">
        <f aca="true" t="shared" si="16" ref="E53:R54">SUM(E54)</f>
        <v>146200</v>
      </c>
      <c r="F53" s="33">
        <f t="shared" si="16"/>
        <v>146200</v>
      </c>
      <c r="G53" s="33">
        <f t="shared" si="16"/>
        <v>146200</v>
      </c>
      <c r="H53" s="33">
        <f t="shared" si="16"/>
        <v>146200</v>
      </c>
      <c r="I53" s="33">
        <f t="shared" si="16"/>
        <v>0</v>
      </c>
      <c r="J53" s="33">
        <f t="shared" si="16"/>
        <v>0</v>
      </c>
      <c r="K53" s="33">
        <f t="shared" si="16"/>
        <v>0</v>
      </c>
      <c r="L53" s="33">
        <f t="shared" si="16"/>
        <v>0</v>
      </c>
      <c r="M53" s="33">
        <f t="shared" si="16"/>
        <v>0</v>
      </c>
      <c r="N53" s="33">
        <f t="shared" si="16"/>
        <v>0</v>
      </c>
      <c r="O53" s="33">
        <f t="shared" si="16"/>
        <v>0</v>
      </c>
      <c r="P53" s="33">
        <f t="shared" si="16"/>
        <v>0</v>
      </c>
      <c r="Q53" s="33">
        <f t="shared" si="16"/>
        <v>0</v>
      </c>
      <c r="R53" s="33">
        <f t="shared" si="16"/>
        <v>0</v>
      </c>
    </row>
    <row r="54" spans="1:18" ht="15">
      <c r="A54" s="30"/>
      <c r="B54" s="19" t="s">
        <v>65</v>
      </c>
      <c r="C54" s="20"/>
      <c r="D54" s="21">
        <f>SUM(D55)</f>
        <v>146200</v>
      </c>
      <c r="E54" s="21">
        <f t="shared" si="16"/>
        <v>146200</v>
      </c>
      <c r="F54" s="21">
        <f t="shared" si="16"/>
        <v>146200</v>
      </c>
      <c r="G54" s="21">
        <f t="shared" si="16"/>
        <v>146200</v>
      </c>
      <c r="H54" s="21">
        <f t="shared" si="16"/>
        <v>146200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</row>
    <row r="55" spans="1:18" ht="15">
      <c r="A55" s="22"/>
      <c r="B55" s="23"/>
      <c r="C55" s="24" t="s">
        <v>44</v>
      </c>
      <c r="D55" s="21">
        <v>146200</v>
      </c>
      <c r="E55" s="26">
        <f>SUM(F55,O55)</f>
        <v>146200</v>
      </c>
      <c r="F55" s="25">
        <f>SUM(G55,J55:N55)</f>
        <v>146200</v>
      </c>
      <c r="G55" s="26">
        <f>SUM(H55:I55)</f>
        <v>146200</v>
      </c>
      <c r="H55" s="21">
        <v>146200</v>
      </c>
      <c r="I55" s="31"/>
      <c r="J55" s="25"/>
      <c r="K55" s="25"/>
      <c r="L55" s="25"/>
      <c r="M55" s="25"/>
      <c r="N55" s="25"/>
      <c r="O55" s="25">
        <f>SUM(R55,P55)</f>
        <v>0</v>
      </c>
      <c r="P55" s="25"/>
      <c r="Q55" s="25"/>
      <c r="R55" s="25"/>
    </row>
    <row r="56" spans="1:18" ht="15">
      <c r="A56" s="48" t="s">
        <v>66</v>
      </c>
      <c r="B56" s="49"/>
      <c r="C56" s="49"/>
      <c r="D56" s="35">
        <f>D17+D23+D26+D34+D39+D45+D48+D53</f>
        <v>12942310</v>
      </c>
      <c r="E56" s="35">
        <f aca="true" t="shared" si="17" ref="E56:R56">E17+E23+E26+E34+E39+E45+E48+E53</f>
        <v>12942310</v>
      </c>
      <c r="F56" s="35">
        <f t="shared" si="17"/>
        <v>10946310</v>
      </c>
      <c r="G56" s="35">
        <f t="shared" si="17"/>
        <v>10626560</v>
      </c>
      <c r="H56" s="35">
        <f t="shared" si="17"/>
        <v>9655961</v>
      </c>
      <c r="I56" s="35">
        <f t="shared" si="17"/>
        <v>970599</v>
      </c>
      <c r="J56" s="35">
        <f t="shared" si="17"/>
        <v>0</v>
      </c>
      <c r="K56" s="35">
        <f t="shared" si="17"/>
        <v>319750</v>
      </c>
      <c r="L56" s="35">
        <f t="shared" si="17"/>
        <v>0</v>
      </c>
      <c r="M56" s="35">
        <f t="shared" si="17"/>
        <v>0</v>
      </c>
      <c r="N56" s="35">
        <f t="shared" si="17"/>
        <v>0</v>
      </c>
      <c r="O56" s="35">
        <f t="shared" si="17"/>
        <v>1996000</v>
      </c>
      <c r="P56" s="35">
        <f t="shared" si="17"/>
        <v>1996000</v>
      </c>
      <c r="Q56" s="35">
        <f t="shared" si="17"/>
        <v>0</v>
      </c>
      <c r="R56" s="35">
        <f t="shared" si="17"/>
        <v>0</v>
      </c>
    </row>
  </sheetData>
  <sheetProtection/>
  <mergeCells count="25">
    <mergeCell ref="L13:L15"/>
    <mergeCell ref="M13:M15"/>
    <mergeCell ref="N13:N15"/>
    <mergeCell ref="Q14:Q15"/>
    <mergeCell ref="K13:K15"/>
    <mergeCell ref="A56:C56"/>
    <mergeCell ref="G11:N12"/>
    <mergeCell ref="O11:O15"/>
    <mergeCell ref="P11:R11"/>
    <mergeCell ref="P12:P15"/>
    <mergeCell ref="R12:R15"/>
    <mergeCell ref="G13:G15"/>
    <mergeCell ref="H13:I14"/>
    <mergeCell ref="J13:J15"/>
    <mergeCell ref="Q12:Q13"/>
    <mergeCell ref="O2:Q2"/>
    <mergeCell ref="A6:R6"/>
    <mergeCell ref="A7:R7"/>
    <mergeCell ref="A10:A15"/>
    <mergeCell ref="B10:B15"/>
    <mergeCell ref="C10:C15"/>
    <mergeCell ref="D10:D15"/>
    <mergeCell ref="E10:E15"/>
    <mergeCell ref="F10:R10"/>
    <mergeCell ref="F11:F15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wronau</dc:creator>
  <cp:keywords/>
  <dc:description/>
  <cp:lastModifiedBy>wronau</cp:lastModifiedBy>
  <cp:lastPrinted>2010-08-12T11:33:45Z</cp:lastPrinted>
  <dcterms:created xsi:type="dcterms:W3CDTF">2010-07-07T06:06:16Z</dcterms:created>
  <dcterms:modified xsi:type="dcterms:W3CDTF">2010-08-12T11:33:47Z</dcterms:modified>
  <cp:category/>
  <cp:version/>
  <cp:contentType/>
  <cp:contentStatus/>
</cp:coreProperties>
</file>